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3" i="1" l="1"/>
  <c r="H63" i="1"/>
  <c r="F63" i="1"/>
  <c r="E63" i="1"/>
  <c r="D63" i="1"/>
  <c r="G59" i="1"/>
  <c r="G57" i="1"/>
  <c r="G63" i="1" s="1"/>
  <c r="I52" i="1"/>
  <c r="H52" i="1"/>
  <c r="F52" i="1"/>
  <c r="E52" i="1"/>
  <c r="D52" i="1"/>
  <c r="G50" i="1"/>
  <c r="G49" i="1"/>
  <c r="G52" i="1" s="1"/>
  <c r="G48" i="1"/>
  <c r="G47" i="1"/>
  <c r="I44" i="1"/>
  <c r="H44" i="1"/>
  <c r="F44" i="1"/>
  <c r="E44" i="1"/>
  <c r="D44" i="1"/>
  <c r="G41" i="1"/>
  <c r="G40" i="1"/>
  <c r="G38" i="1"/>
  <c r="G37" i="1"/>
  <c r="G36" i="1"/>
  <c r="G44" i="1" s="1"/>
  <c r="I33" i="1"/>
  <c r="H33" i="1"/>
  <c r="F33" i="1"/>
  <c r="E33" i="1"/>
  <c r="D33" i="1"/>
  <c r="G31" i="1"/>
  <c r="G30" i="1"/>
  <c r="G28" i="1"/>
  <c r="G27" i="1"/>
  <c r="G26" i="1"/>
  <c r="G33" i="1" s="1"/>
  <c r="I24" i="1"/>
  <c r="H24" i="1"/>
  <c r="F24" i="1"/>
  <c r="E24" i="1"/>
  <c r="D24" i="1"/>
  <c r="G23" i="1"/>
  <c r="G22" i="1"/>
  <c r="G21" i="1"/>
  <c r="G20" i="1"/>
  <c r="G19" i="1"/>
  <c r="G24" i="1" s="1"/>
  <c r="I17" i="1"/>
  <c r="H17" i="1"/>
  <c r="F17" i="1"/>
  <c r="F34" i="1" s="1"/>
  <c r="E17" i="1"/>
  <c r="E34" i="1" s="1"/>
  <c r="D17" i="1"/>
  <c r="D34" i="1" s="1"/>
  <c r="G15" i="1"/>
  <c r="G14" i="1"/>
  <c r="G13" i="1"/>
  <c r="G12" i="1"/>
  <c r="G11" i="1"/>
  <c r="G17" i="1" s="1"/>
  <c r="G34" i="1" s="1"/>
</calcChain>
</file>

<file path=xl/sharedStrings.xml><?xml version="1.0" encoding="utf-8"?>
<sst xmlns="http://schemas.openxmlformats.org/spreadsheetml/2006/main" count="106" uniqueCount="58">
  <si>
    <t>ООО "Комбинат школьного питания"</t>
  </si>
  <si>
    <t>"20" мая  2021 г</t>
  </si>
  <si>
    <t xml:space="preserve">
</t>
  </si>
  <si>
    <t xml:space="preserve">М Е Н Ю </t>
  </si>
  <si>
    <t>№</t>
  </si>
  <si>
    <t>Прием пищи,</t>
  </si>
  <si>
    <t>Масса порции         (г)</t>
  </si>
  <si>
    <t>Пищевые вещества                             (г)</t>
  </si>
  <si>
    <t>Энергетическая ценность          (ккал)</t>
  </si>
  <si>
    <t>вит "С" (мг)</t>
  </si>
  <si>
    <t>Цена                      ( руб.,коп.)</t>
  </si>
  <si>
    <t>рец.</t>
  </si>
  <si>
    <t>наименование блюда</t>
  </si>
  <si>
    <t>Б</t>
  </si>
  <si>
    <t>Ж</t>
  </si>
  <si>
    <t>У</t>
  </si>
  <si>
    <t>ЗАВТРАК с 7 до 11 лет</t>
  </si>
  <si>
    <t>Бутерброд с маслом и сыром</t>
  </si>
  <si>
    <t>18,5/10/10</t>
  </si>
  <si>
    <t>Каша "Кус-кус" вязкая с маслом сливочным</t>
  </si>
  <si>
    <t>200/5</t>
  </si>
  <si>
    <t>684/685</t>
  </si>
  <si>
    <t>Чай с сахаром</t>
  </si>
  <si>
    <t>Пром</t>
  </si>
  <si>
    <t>Хлеб пшеничный витаминизированный</t>
  </si>
  <si>
    <t>57,6</t>
  </si>
  <si>
    <t>Сок 0,2</t>
  </si>
  <si>
    <t>1шт</t>
  </si>
  <si>
    <t>Итого</t>
  </si>
  <si>
    <t>ЗАВТРАК с 11 лет и старше</t>
  </si>
  <si>
    <t>250/13</t>
  </si>
  <si>
    <t>32,9</t>
  </si>
  <si>
    <t>ОБЕД     7-11 лет</t>
  </si>
  <si>
    <t>СТН 22/1</t>
  </si>
  <si>
    <t>Салат из огурцов с маслом растительным</t>
  </si>
  <si>
    <t>Суп картофельный с горбушей</t>
  </si>
  <si>
    <t>200/20</t>
  </si>
  <si>
    <t>СТН 6/8</t>
  </si>
  <si>
    <t>Рагу из отварного мяса говядины</t>
  </si>
  <si>
    <t>ТТК</t>
  </si>
  <si>
    <t>Кисель "Витошка"</t>
  </si>
  <si>
    <t xml:space="preserve">Пром. </t>
  </si>
  <si>
    <t>Хлеб ржаной</t>
  </si>
  <si>
    <t>18,5</t>
  </si>
  <si>
    <t>Всего за день</t>
  </si>
  <si>
    <t>ОБЕД    с 11 лет и старше</t>
  </si>
  <si>
    <t>250/20</t>
  </si>
  <si>
    <t>37,2</t>
  </si>
  <si>
    <t>30,65</t>
  </si>
  <si>
    <t>МЕНЮ свободного выбора блюд (вариант 1)</t>
  </si>
  <si>
    <t>200/3</t>
  </si>
  <si>
    <t>Пром.</t>
  </si>
  <si>
    <t>МЕНЮ свободного выбора блюд (вариант 2)</t>
  </si>
  <si>
    <t>38,6</t>
  </si>
  <si>
    <t xml:space="preserve"> </t>
  </si>
  <si>
    <t>Шеф-повар: _____________________/ ______________________/</t>
  </si>
  <si>
    <t>Бухгалтер : _________________________________/ Шадрина Н.И. /</t>
  </si>
  <si>
    <t>Директор школы:_______________________/____________________/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</si>
</sst>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u val="doubleAccounting"/>
      <sz val="12"/>
      <color indexed="63"/>
      <name val="Arial"/>
      <family val="2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/>
    <xf numFmtId="0" fontId="3" fillId="0" borderId="0" xfId="0" applyFont="1" applyAlignment="1"/>
    <xf numFmtId="0" fontId="2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6" fillId="0" borderId="0" xfId="0" applyFont="1" applyBorder="1" applyAlignment="1">
      <alignment horizontal="left"/>
    </xf>
    <xf numFmtId="0" fontId="1" fillId="0" borderId="1" xfId="0" applyFont="1" applyBorder="1" applyAlignment="1"/>
    <xf numFmtId="0" fontId="2" fillId="0" borderId="0" xfId="0" applyFont="1" applyBorder="1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5" xfId="0" applyFont="1" applyBorder="1"/>
    <xf numFmtId="0" fontId="2" fillId="0" borderId="3" xfId="0" applyFont="1" applyBorder="1"/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6" xfId="0" applyFont="1" applyBorder="1"/>
    <xf numFmtId="0" fontId="2" fillId="0" borderId="8" xfId="0" applyFont="1" applyBorder="1"/>
    <xf numFmtId="0" fontId="2" fillId="0" borderId="1" xfId="0" applyFont="1" applyBorder="1"/>
    <xf numFmtId="0" fontId="2" fillId="0" borderId="9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/>
    <xf numFmtId="0" fontId="1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2" fontId="8" fillId="0" borderId="12" xfId="0" applyNumberFormat="1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49" fontId="7" fillId="0" borderId="7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Fill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164" fontId="7" fillId="0" borderId="15" xfId="0" applyNumberFormat="1" applyFont="1" applyBorder="1" applyAlignment="1">
      <alignment horizontal="center" vertical="top" wrapText="1"/>
    </xf>
    <xf numFmtId="2" fontId="8" fillId="0" borderId="16" xfId="0" applyNumberFormat="1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164" fontId="7" fillId="0" borderId="6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right" vertical="top" wrapText="1"/>
    </xf>
    <xf numFmtId="2" fontId="8" fillId="2" borderId="17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8" fillId="0" borderId="2" xfId="0" applyNumberFormat="1" applyFont="1" applyBorder="1" applyAlignment="1">
      <alignment horizontal="center" vertical="top" wrapText="1"/>
    </xf>
    <xf numFmtId="164" fontId="1" fillId="2" borderId="17" xfId="0" applyNumberFormat="1" applyFont="1" applyFill="1" applyBorder="1" applyAlignment="1">
      <alignment horizontal="center" vertical="top" wrapText="1"/>
    </xf>
    <xf numFmtId="2" fontId="6" fillId="2" borderId="17" xfId="0" applyNumberFormat="1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164" fontId="7" fillId="0" borderId="12" xfId="0" applyNumberFormat="1" applyFont="1" applyBorder="1" applyAlignment="1">
      <alignment horizontal="center" vertical="top" wrapText="1"/>
    </xf>
    <xf numFmtId="164" fontId="7" fillId="0" borderId="2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vertical="top" wrapText="1"/>
    </xf>
    <xf numFmtId="49" fontId="7" fillId="0" borderId="9" xfId="0" applyNumberFormat="1" applyFont="1" applyBorder="1" applyAlignment="1">
      <alignment horizontal="center" vertical="top" wrapText="1"/>
    </xf>
    <xf numFmtId="0" fontId="7" fillId="2" borderId="17" xfId="0" applyFont="1" applyFill="1" applyBorder="1" applyAlignment="1">
      <alignment horizontal="center" vertical="top" wrapText="1"/>
    </xf>
    <xf numFmtId="2" fontId="9" fillId="2" borderId="17" xfId="0" applyNumberFormat="1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164" fontId="1" fillId="0" borderId="4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64" fontId="7" fillId="2" borderId="17" xfId="0" applyNumberFormat="1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164" fontId="7" fillId="0" borderId="12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44</xdr:row>
      <xdr:rowOff>9525</xdr:rowOff>
    </xdr:from>
    <xdr:to>
      <xdr:col>0</xdr:col>
      <xdr:colOff>962025</xdr:colOff>
      <xdr:row>44</xdr:row>
      <xdr:rowOff>619125</xdr:rowOff>
    </xdr:to>
    <xdr:pic>
      <xdr:nvPicPr>
        <xdr:cNvPr id="9" name="Picture 2" descr="Накормить нехочуху... (без рецептов - оформление детских блюд )- 2 продолжение - Я-МАМА.РУ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611725"/>
          <a:ext cx="8096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44</xdr:row>
      <xdr:rowOff>9525</xdr:rowOff>
    </xdr:from>
    <xdr:to>
      <xdr:col>0</xdr:col>
      <xdr:colOff>962025</xdr:colOff>
      <xdr:row>44</xdr:row>
      <xdr:rowOff>619125</xdr:rowOff>
    </xdr:to>
    <xdr:pic>
      <xdr:nvPicPr>
        <xdr:cNvPr id="10" name="Picture 2" descr="Накормить нехочуху... (без рецептов - оформление детских блюд )- 2 продолжение - Я-МАМА.РУ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611725"/>
          <a:ext cx="8096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1</xdr:row>
      <xdr:rowOff>47625</xdr:rowOff>
    </xdr:from>
    <xdr:to>
      <xdr:col>1</xdr:col>
      <xdr:colOff>1419224</xdr:colOff>
      <xdr:row>6</xdr:row>
      <xdr:rowOff>167736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" y="247650"/>
          <a:ext cx="1885949" cy="13488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>
      <selection activeCell="B5" sqref="B5"/>
    </sheetView>
  </sheetViews>
  <sheetFormatPr defaultRowHeight="15" x14ac:dyDescent="0.25"/>
  <cols>
    <col min="2" max="2" width="49.140625" customWidth="1"/>
    <col min="3" max="3" width="14.140625" customWidth="1"/>
  </cols>
  <sheetData>
    <row r="1" spans="1:9" ht="15.75" x14ac:dyDescent="0.25">
      <c r="A1" s="2"/>
      <c r="B1" s="2"/>
      <c r="C1" s="2"/>
      <c r="D1" s="2"/>
      <c r="E1" s="2"/>
      <c r="F1" s="2"/>
      <c r="G1" s="2"/>
      <c r="H1" s="2"/>
      <c r="I1" s="3"/>
    </row>
    <row r="2" spans="1:9" ht="17.25" x14ac:dyDescent="0.35">
      <c r="A2" s="2"/>
      <c r="B2" s="4" t="s">
        <v>0</v>
      </c>
      <c r="C2" s="4"/>
      <c r="D2" s="4"/>
      <c r="E2" s="4"/>
      <c r="F2" s="4"/>
      <c r="G2" s="2"/>
      <c r="H2" s="2"/>
      <c r="I2" s="5"/>
    </row>
    <row r="3" spans="1:9" ht="15.75" x14ac:dyDescent="0.25">
      <c r="A3" s="2"/>
      <c r="B3" s="4"/>
      <c r="C3" s="4"/>
      <c r="D3" s="4"/>
      <c r="E3" s="4"/>
      <c r="F3" s="4"/>
      <c r="G3" s="2"/>
      <c r="H3" s="2"/>
      <c r="I3" s="2"/>
    </row>
    <row r="4" spans="1:9" ht="15.75" x14ac:dyDescent="0.25">
      <c r="A4" s="2"/>
      <c r="B4" s="2"/>
      <c r="C4" s="2"/>
      <c r="D4" s="2"/>
      <c r="E4" s="2"/>
      <c r="F4" s="6" t="s">
        <v>1</v>
      </c>
      <c r="G4" s="6"/>
      <c r="H4" s="6"/>
      <c r="I4" s="6"/>
    </row>
    <row r="5" spans="1:9" ht="31.5" x14ac:dyDescent="0.25">
      <c r="A5" s="7" t="s">
        <v>2</v>
      </c>
      <c r="B5" s="8"/>
      <c r="C5" s="8"/>
      <c r="D5" s="9" t="s">
        <v>3</v>
      </c>
      <c r="E5" s="9"/>
      <c r="F5" s="9"/>
      <c r="G5" s="9"/>
      <c r="H5" s="9"/>
      <c r="I5" s="9"/>
    </row>
    <row r="6" spans="1:9" ht="16.5" thickBot="1" x14ac:dyDescent="0.3">
      <c r="A6" s="10"/>
      <c r="B6" s="10"/>
      <c r="C6" s="10"/>
      <c r="D6" s="1">
        <v>4</v>
      </c>
      <c r="E6" s="1"/>
      <c r="F6" s="2"/>
      <c r="G6" s="11"/>
      <c r="H6" s="11"/>
      <c r="I6" s="2"/>
    </row>
    <row r="7" spans="1:9" ht="31.5" x14ac:dyDescent="0.25">
      <c r="A7" s="12" t="s">
        <v>4</v>
      </c>
      <c r="B7" s="13" t="s">
        <v>5</v>
      </c>
      <c r="C7" s="14" t="s">
        <v>6</v>
      </c>
      <c r="D7" s="15" t="s">
        <v>7</v>
      </c>
      <c r="E7" s="16"/>
      <c r="F7" s="17"/>
      <c r="G7" s="14" t="s">
        <v>8</v>
      </c>
      <c r="H7" s="14" t="s">
        <v>9</v>
      </c>
      <c r="I7" s="14" t="s">
        <v>10</v>
      </c>
    </row>
    <row r="8" spans="1:9" ht="48" thickBot="1" x14ac:dyDescent="0.3">
      <c r="A8" s="18" t="s">
        <v>11</v>
      </c>
      <c r="B8" s="19" t="s">
        <v>12</v>
      </c>
      <c r="C8" s="20"/>
      <c r="D8" s="21"/>
      <c r="E8" s="22"/>
      <c r="F8" s="23"/>
      <c r="G8" s="24"/>
      <c r="H8" s="24"/>
      <c r="I8" s="24"/>
    </row>
    <row r="9" spans="1:9" ht="16.5" thickBot="1" x14ac:dyDescent="0.3">
      <c r="A9" s="25"/>
      <c r="B9" s="26"/>
      <c r="C9" s="27"/>
      <c r="D9" s="28" t="s">
        <v>13</v>
      </c>
      <c r="E9" s="28" t="s">
        <v>14</v>
      </c>
      <c r="F9" s="28" t="s">
        <v>15</v>
      </c>
      <c r="G9" s="29"/>
      <c r="H9" s="29"/>
      <c r="I9" s="30"/>
    </row>
    <row r="10" spans="1:9" ht="15.75" customHeight="1" thickBot="1" x14ac:dyDescent="0.3">
      <c r="A10" s="12"/>
      <c r="B10" s="31" t="s">
        <v>16</v>
      </c>
      <c r="C10" s="12"/>
      <c r="D10" s="12"/>
      <c r="E10" s="12"/>
      <c r="F10" s="12"/>
      <c r="G10" s="32"/>
      <c r="H10" s="32"/>
      <c r="I10" s="30"/>
    </row>
    <row r="11" spans="1:9" ht="24" customHeight="1" thickBot="1" x14ac:dyDescent="0.3">
      <c r="A11" s="33">
        <v>1</v>
      </c>
      <c r="B11" s="34" t="s">
        <v>17</v>
      </c>
      <c r="C11" s="35" t="s">
        <v>18</v>
      </c>
      <c r="D11" s="35">
        <v>9.6</v>
      </c>
      <c r="E11" s="35">
        <v>9.4</v>
      </c>
      <c r="F11" s="35">
        <v>15.6</v>
      </c>
      <c r="G11" s="36">
        <f>(D11*4)+(E11*9)+(F11*4)</f>
        <v>185.4</v>
      </c>
      <c r="H11" s="36">
        <v>0</v>
      </c>
      <c r="I11" s="37">
        <v>21.72</v>
      </c>
    </row>
    <row r="12" spans="1:9" ht="27" customHeight="1" thickBot="1" x14ac:dyDescent="0.3">
      <c r="A12" s="38">
        <v>302</v>
      </c>
      <c r="B12" s="39" t="s">
        <v>19</v>
      </c>
      <c r="C12" s="33" t="s">
        <v>20</v>
      </c>
      <c r="D12" s="33">
        <v>5.8</v>
      </c>
      <c r="E12" s="33">
        <v>7.09</v>
      </c>
      <c r="F12" s="33">
        <v>22.6</v>
      </c>
      <c r="G12" s="36">
        <f>(D12*4)+(E12*9)+(F12*4)</f>
        <v>177.41000000000003</v>
      </c>
      <c r="H12" s="36">
        <v>0</v>
      </c>
      <c r="I12" s="40">
        <v>25.58</v>
      </c>
    </row>
    <row r="13" spans="1:9" ht="21.75" customHeight="1" thickBot="1" x14ac:dyDescent="0.3">
      <c r="A13" s="33" t="s">
        <v>21</v>
      </c>
      <c r="B13" s="39" t="s">
        <v>22</v>
      </c>
      <c r="C13" s="33">
        <v>200</v>
      </c>
      <c r="D13" s="33">
        <v>1.4</v>
      </c>
      <c r="E13" s="33">
        <v>1.6</v>
      </c>
      <c r="F13" s="33">
        <v>16.399999999999999</v>
      </c>
      <c r="G13" s="36">
        <f>(D13*4)+(E13*9)+(F13*4)</f>
        <v>85.6</v>
      </c>
      <c r="H13" s="36">
        <v>0</v>
      </c>
      <c r="I13" s="40">
        <v>1.93</v>
      </c>
    </row>
    <row r="14" spans="1:9" ht="30.75" customHeight="1" x14ac:dyDescent="0.25">
      <c r="A14" s="35" t="s">
        <v>23</v>
      </c>
      <c r="B14" s="41" t="s">
        <v>24</v>
      </c>
      <c r="C14" s="42" t="s">
        <v>25</v>
      </c>
      <c r="D14" s="35">
        <v>1.8</v>
      </c>
      <c r="E14" s="35">
        <v>0.4</v>
      </c>
      <c r="F14" s="35">
        <v>15.2</v>
      </c>
      <c r="G14" s="36">
        <f>(D14+F14)*4+E14*9</f>
        <v>71.599999999999994</v>
      </c>
      <c r="H14" s="36">
        <v>0</v>
      </c>
      <c r="I14" s="43">
        <v>3.61</v>
      </c>
    </row>
    <row r="15" spans="1:9" ht="15.75" x14ac:dyDescent="0.25">
      <c r="A15" s="44" t="s">
        <v>23</v>
      </c>
      <c r="B15" s="45" t="s">
        <v>26</v>
      </c>
      <c r="C15" s="46" t="s">
        <v>27</v>
      </c>
      <c r="D15" s="47">
        <v>1</v>
      </c>
      <c r="E15" s="47">
        <v>0</v>
      </c>
      <c r="F15" s="47">
        <v>25.4</v>
      </c>
      <c r="G15" s="48">
        <f>(D15*4)+(E15*9)+(F15*4)</f>
        <v>105.6</v>
      </c>
      <c r="H15" s="48">
        <v>0</v>
      </c>
      <c r="I15" s="49">
        <v>14.16</v>
      </c>
    </row>
    <row r="16" spans="1:9" ht="16.5" thickBot="1" x14ac:dyDescent="0.3">
      <c r="A16" s="38"/>
      <c r="B16" s="41"/>
      <c r="C16" s="50"/>
      <c r="D16" s="50"/>
      <c r="E16" s="50"/>
      <c r="F16" s="50"/>
      <c r="G16" s="51"/>
      <c r="H16" s="51"/>
      <c r="I16" s="52"/>
    </row>
    <row r="17" spans="1:9" ht="17.25" thickTop="1" thickBot="1" x14ac:dyDescent="0.3">
      <c r="A17" s="53"/>
      <c r="B17" s="54" t="s">
        <v>28</v>
      </c>
      <c r="C17" s="53"/>
      <c r="D17" s="53">
        <f t="shared" ref="D17:I17" si="0">SUM(D11:D16)</f>
        <v>19.599999999999998</v>
      </c>
      <c r="E17" s="53">
        <f t="shared" si="0"/>
        <v>18.490000000000002</v>
      </c>
      <c r="F17" s="53">
        <f t="shared" si="0"/>
        <v>95.199999999999989</v>
      </c>
      <c r="G17" s="53">
        <f t="shared" si="0"/>
        <v>625.61000000000013</v>
      </c>
      <c r="H17" s="53">
        <f t="shared" si="0"/>
        <v>0</v>
      </c>
      <c r="I17" s="55">
        <f t="shared" si="0"/>
        <v>67</v>
      </c>
    </row>
    <row r="18" spans="1:9" ht="16.5" customHeight="1" thickTop="1" thickBot="1" x14ac:dyDescent="0.3">
      <c r="A18" s="25"/>
      <c r="B18" s="56" t="s">
        <v>29</v>
      </c>
      <c r="C18" s="28"/>
      <c r="D18" s="28"/>
      <c r="E18" s="28"/>
      <c r="F18" s="28"/>
      <c r="G18" s="57"/>
      <c r="H18" s="58"/>
      <c r="I18" s="59"/>
    </row>
    <row r="19" spans="1:9" ht="23.25" customHeight="1" thickBot="1" x14ac:dyDescent="0.3">
      <c r="A19" s="33">
        <v>1</v>
      </c>
      <c r="B19" s="34" t="s">
        <v>17</v>
      </c>
      <c r="C19" s="35" t="s">
        <v>18</v>
      </c>
      <c r="D19" s="35">
        <v>9.6</v>
      </c>
      <c r="E19" s="35">
        <v>9.4</v>
      </c>
      <c r="F19" s="35">
        <v>15.6</v>
      </c>
      <c r="G19" s="36">
        <f>(D19*4)+(E19*9)+(F19*4)</f>
        <v>185.4</v>
      </c>
      <c r="H19" s="36">
        <v>0</v>
      </c>
      <c r="I19" s="37">
        <v>21.72</v>
      </c>
    </row>
    <row r="20" spans="1:9" ht="20.25" customHeight="1" thickBot="1" x14ac:dyDescent="0.3">
      <c r="A20" s="38">
        <v>302</v>
      </c>
      <c r="B20" s="39" t="s">
        <v>19</v>
      </c>
      <c r="C20" s="33" t="s">
        <v>30</v>
      </c>
      <c r="D20" s="33">
        <v>5.8</v>
      </c>
      <c r="E20" s="33">
        <v>7.09</v>
      </c>
      <c r="F20" s="33">
        <v>22.6</v>
      </c>
      <c r="G20" s="36">
        <f>(D20*4)+(E20*9)+(F20*4)</f>
        <v>177.41000000000003</v>
      </c>
      <c r="H20" s="36">
        <v>0</v>
      </c>
      <c r="I20" s="40">
        <v>38.130000000000003</v>
      </c>
    </row>
    <row r="21" spans="1:9" ht="22.5" customHeight="1" thickBot="1" x14ac:dyDescent="0.3">
      <c r="A21" s="33" t="s">
        <v>21</v>
      </c>
      <c r="B21" s="39" t="s">
        <v>22</v>
      </c>
      <c r="C21" s="33">
        <v>200</v>
      </c>
      <c r="D21" s="33">
        <v>1.4</v>
      </c>
      <c r="E21" s="33">
        <v>1.6</v>
      </c>
      <c r="F21" s="33">
        <v>16.399999999999999</v>
      </c>
      <c r="G21" s="36">
        <f>(D21*4)+(E21*9)+(F21*4)</f>
        <v>85.6</v>
      </c>
      <c r="H21" s="36">
        <v>0</v>
      </c>
      <c r="I21" s="40">
        <v>1.93</v>
      </c>
    </row>
    <row r="22" spans="1:9" ht="21" customHeight="1" x14ac:dyDescent="0.25">
      <c r="A22" s="35" t="s">
        <v>23</v>
      </c>
      <c r="B22" s="41" t="s">
        <v>24</v>
      </c>
      <c r="C22" s="42" t="s">
        <v>31</v>
      </c>
      <c r="D22" s="35">
        <v>1.8</v>
      </c>
      <c r="E22" s="35">
        <v>0.4</v>
      </c>
      <c r="F22" s="35">
        <v>15.2</v>
      </c>
      <c r="G22" s="36">
        <f>(D22+F22)*4+E22*9</f>
        <v>71.599999999999994</v>
      </c>
      <c r="H22" s="36">
        <v>0</v>
      </c>
      <c r="I22" s="60">
        <v>2.06</v>
      </c>
    </row>
    <row r="23" spans="1:9" ht="16.5" thickBot="1" x14ac:dyDescent="0.3">
      <c r="A23" s="44" t="s">
        <v>23</v>
      </c>
      <c r="B23" s="45" t="s">
        <v>26</v>
      </c>
      <c r="C23" s="46" t="s">
        <v>27</v>
      </c>
      <c r="D23" s="47">
        <v>1</v>
      </c>
      <c r="E23" s="47">
        <v>0</v>
      </c>
      <c r="F23" s="47">
        <v>25.4</v>
      </c>
      <c r="G23" s="48">
        <f>(D23*4)+(E23*9)+(F23*4)</f>
        <v>105.6</v>
      </c>
      <c r="H23" s="48">
        <v>0</v>
      </c>
      <c r="I23" s="49">
        <v>14.16</v>
      </c>
    </row>
    <row r="24" spans="1:9" ht="17.25" thickTop="1" thickBot="1" x14ac:dyDescent="0.3">
      <c r="A24" s="53"/>
      <c r="B24" s="54" t="s">
        <v>28</v>
      </c>
      <c r="C24" s="53"/>
      <c r="D24" s="53">
        <f t="shared" ref="D24:I24" si="1">SUM(D19:D23)</f>
        <v>19.599999999999998</v>
      </c>
      <c r="E24" s="53">
        <f t="shared" si="1"/>
        <v>18.490000000000002</v>
      </c>
      <c r="F24" s="53">
        <f t="shared" si="1"/>
        <v>95.199999999999989</v>
      </c>
      <c r="G24" s="61">
        <f t="shared" si="1"/>
        <v>625.61000000000013</v>
      </c>
      <c r="H24" s="61">
        <f t="shared" si="1"/>
        <v>0</v>
      </c>
      <c r="I24" s="62">
        <f t="shared" si="1"/>
        <v>78</v>
      </c>
    </row>
    <row r="25" spans="1:9" ht="18.75" customHeight="1" thickTop="1" thickBot="1" x14ac:dyDescent="0.3">
      <c r="A25" s="18"/>
      <c r="B25" s="63" t="s">
        <v>32</v>
      </c>
      <c r="C25" s="25"/>
      <c r="D25" s="25"/>
      <c r="E25" s="25"/>
      <c r="F25" s="25"/>
      <c r="G25" s="64"/>
      <c r="H25" s="25"/>
      <c r="I25" s="56"/>
    </row>
    <row r="26" spans="1:9" ht="21.75" customHeight="1" thickBot="1" x14ac:dyDescent="0.3">
      <c r="A26" s="65" t="s">
        <v>33</v>
      </c>
      <c r="B26" s="34" t="s">
        <v>34</v>
      </c>
      <c r="C26" s="35">
        <v>60</v>
      </c>
      <c r="D26" s="35">
        <v>0.6</v>
      </c>
      <c r="E26" s="35">
        <v>4.3</v>
      </c>
      <c r="F26" s="35">
        <v>2</v>
      </c>
      <c r="G26" s="36">
        <f>(D26*4)+(E26*9)+(F26*4)</f>
        <v>49.099999999999994</v>
      </c>
      <c r="H26" s="36">
        <v>0</v>
      </c>
      <c r="I26" s="40">
        <v>13.2</v>
      </c>
    </row>
    <row r="27" spans="1:9" ht="19.5" customHeight="1" thickBot="1" x14ac:dyDescent="0.3">
      <c r="A27" s="33">
        <v>133</v>
      </c>
      <c r="B27" s="34" t="s">
        <v>35</v>
      </c>
      <c r="C27" s="66" t="s">
        <v>36</v>
      </c>
      <c r="D27" s="35">
        <v>2.5</v>
      </c>
      <c r="E27" s="35">
        <v>3.1</v>
      </c>
      <c r="F27" s="35">
        <v>17.2</v>
      </c>
      <c r="G27" s="67">
        <f>(D27*4)+(E27*9)+(F27*4)</f>
        <v>106.7</v>
      </c>
      <c r="H27" s="67">
        <v>0</v>
      </c>
      <c r="I27" s="40">
        <v>23.22</v>
      </c>
    </row>
    <row r="28" spans="1:9" ht="21" customHeight="1" thickBot="1" x14ac:dyDescent="0.3">
      <c r="A28" s="33" t="s">
        <v>37</v>
      </c>
      <c r="B28" s="39" t="s">
        <v>38</v>
      </c>
      <c r="C28" s="33">
        <v>150</v>
      </c>
      <c r="D28" s="33">
        <v>15.1</v>
      </c>
      <c r="E28" s="33">
        <v>13.8</v>
      </c>
      <c r="F28" s="33">
        <v>16.399999999999999</v>
      </c>
      <c r="G28" s="67">
        <f>(D28*4)+(E28*9)+(F28*4)</f>
        <v>250.2</v>
      </c>
      <c r="H28" s="68">
        <v>0</v>
      </c>
      <c r="I28" s="40">
        <v>46.06</v>
      </c>
    </row>
    <row r="29" spans="1:9" ht="15" customHeight="1" thickBot="1" x14ac:dyDescent="0.3">
      <c r="A29" s="33" t="s">
        <v>39</v>
      </c>
      <c r="B29" s="39" t="s">
        <v>40</v>
      </c>
      <c r="C29" s="33">
        <v>200</v>
      </c>
      <c r="D29" s="33">
        <v>0</v>
      </c>
      <c r="E29" s="33">
        <v>0</v>
      </c>
      <c r="F29" s="33">
        <v>24</v>
      </c>
      <c r="G29" s="36">
        <v>96</v>
      </c>
      <c r="H29" s="36">
        <v>60</v>
      </c>
      <c r="I29" s="40">
        <v>10.8</v>
      </c>
    </row>
    <row r="30" spans="1:9" ht="16.5" customHeight="1" thickBot="1" x14ac:dyDescent="0.3">
      <c r="A30" s="33" t="s">
        <v>23</v>
      </c>
      <c r="B30" s="69" t="s">
        <v>24</v>
      </c>
      <c r="C30" s="70">
        <v>24.9</v>
      </c>
      <c r="D30" s="33">
        <v>2.16</v>
      </c>
      <c r="E30" s="33">
        <v>0.3</v>
      </c>
      <c r="F30" s="33">
        <v>13.4</v>
      </c>
      <c r="G30" s="36">
        <f>(D30*4)+(E30*9)+(F30*4)</f>
        <v>64.94</v>
      </c>
      <c r="H30" s="36">
        <v>0</v>
      </c>
      <c r="I30" s="37">
        <v>1.56</v>
      </c>
    </row>
    <row r="31" spans="1:9" ht="16.5" customHeight="1" thickBot="1" x14ac:dyDescent="0.3">
      <c r="A31" s="33" t="s">
        <v>41</v>
      </c>
      <c r="B31" s="71" t="s">
        <v>42</v>
      </c>
      <c r="C31" s="72" t="s">
        <v>43</v>
      </c>
      <c r="D31" s="33">
        <v>2.16</v>
      </c>
      <c r="E31" s="33">
        <v>0.3</v>
      </c>
      <c r="F31" s="33">
        <v>13.4</v>
      </c>
      <c r="G31" s="36">
        <f>(D31*4)+(E31*9)+(F31*4)</f>
        <v>64.94</v>
      </c>
      <c r="H31" s="36">
        <v>0</v>
      </c>
      <c r="I31" s="40">
        <v>1.1599999999999999</v>
      </c>
    </row>
    <row r="32" spans="1:9" ht="16.5" thickBot="1" x14ac:dyDescent="0.3">
      <c r="A32" s="38"/>
      <c r="B32" s="41"/>
      <c r="C32" s="42"/>
      <c r="D32" s="50"/>
      <c r="E32" s="50"/>
      <c r="F32" s="50"/>
      <c r="G32" s="36"/>
      <c r="H32" s="36"/>
      <c r="I32" s="43"/>
    </row>
    <row r="33" spans="1:9" ht="17.25" thickTop="1" thickBot="1" x14ac:dyDescent="0.3">
      <c r="A33" s="53"/>
      <c r="B33" s="54" t="s">
        <v>28</v>
      </c>
      <c r="C33" s="73"/>
      <c r="D33" s="73">
        <f>SUM(D26:D32)</f>
        <v>22.52</v>
      </c>
      <c r="E33" s="73">
        <f>SUM(E26:E32)</f>
        <v>21.800000000000004</v>
      </c>
      <c r="F33" s="73">
        <f>SUM(F26:F32)</f>
        <v>86.4</v>
      </c>
      <c r="G33" s="73">
        <f>SUM(G26:G31)</f>
        <v>631.88000000000011</v>
      </c>
      <c r="H33" s="73">
        <f>SUM(H26:H32)</f>
        <v>60</v>
      </c>
      <c r="I33" s="74">
        <f>SUM(I26:I32)</f>
        <v>96</v>
      </c>
    </row>
    <row r="34" spans="1:9" ht="15" customHeight="1" thickTop="1" thickBot="1" x14ac:dyDescent="0.3">
      <c r="A34" s="25"/>
      <c r="B34" s="75" t="s">
        <v>44</v>
      </c>
      <c r="C34" s="28"/>
      <c r="D34" s="28">
        <f>D17+D33</f>
        <v>42.12</v>
      </c>
      <c r="E34" s="28">
        <f>E17+E33</f>
        <v>40.290000000000006</v>
      </c>
      <c r="F34" s="28">
        <f>F17+F33</f>
        <v>181.6</v>
      </c>
      <c r="G34" s="57">
        <f>G17+G33</f>
        <v>1257.4900000000002</v>
      </c>
      <c r="H34" s="76"/>
      <c r="I34" s="77"/>
    </row>
    <row r="35" spans="1:9" ht="18.75" customHeight="1" thickBot="1" x14ac:dyDescent="0.3">
      <c r="A35" s="18"/>
      <c r="B35" s="63" t="s">
        <v>45</v>
      </c>
      <c r="C35" s="18"/>
      <c r="D35" s="18"/>
      <c r="E35" s="18"/>
      <c r="F35" s="18"/>
      <c r="G35" s="78"/>
      <c r="H35" s="78"/>
      <c r="I35" s="79"/>
    </row>
    <row r="36" spans="1:9" ht="30.75" customHeight="1" thickBot="1" x14ac:dyDescent="0.3">
      <c r="A36" s="65" t="s">
        <v>33</v>
      </c>
      <c r="B36" s="34" t="s">
        <v>34</v>
      </c>
      <c r="C36" s="35">
        <v>60</v>
      </c>
      <c r="D36" s="35">
        <v>0.6</v>
      </c>
      <c r="E36" s="35">
        <v>4.3</v>
      </c>
      <c r="F36" s="35">
        <v>2</v>
      </c>
      <c r="G36" s="36">
        <f>(D36*4)+(E36*9)+(F36*4)</f>
        <v>49.099999999999994</v>
      </c>
      <c r="H36" s="36">
        <v>0</v>
      </c>
      <c r="I36" s="40">
        <v>13.2</v>
      </c>
    </row>
    <row r="37" spans="1:9" ht="21" customHeight="1" thickBot="1" x14ac:dyDescent="0.3">
      <c r="A37" s="33">
        <v>133</v>
      </c>
      <c r="B37" s="34" t="s">
        <v>35</v>
      </c>
      <c r="C37" s="66" t="s">
        <v>46</v>
      </c>
      <c r="D37" s="35">
        <v>2.5</v>
      </c>
      <c r="E37" s="35">
        <v>3.1</v>
      </c>
      <c r="F37" s="35">
        <v>17.2</v>
      </c>
      <c r="G37" s="67">
        <f>(D37*4)+(E37*9)+(F37*4)</f>
        <v>106.7</v>
      </c>
      <c r="H37" s="67">
        <v>0</v>
      </c>
      <c r="I37" s="40">
        <v>25.3</v>
      </c>
    </row>
    <row r="38" spans="1:9" ht="20.25" customHeight="1" thickBot="1" x14ac:dyDescent="0.3">
      <c r="A38" s="33" t="s">
        <v>37</v>
      </c>
      <c r="B38" s="39" t="s">
        <v>38</v>
      </c>
      <c r="C38" s="33">
        <v>200</v>
      </c>
      <c r="D38" s="33">
        <v>18.8</v>
      </c>
      <c r="E38" s="33">
        <v>17.2</v>
      </c>
      <c r="F38" s="33">
        <v>20.5</v>
      </c>
      <c r="G38" s="67">
        <f>(D38*4)+(E38*9)+(F38*4)</f>
        <v>312</v>
      </c>
      <c r="H38" s="68">
        <v>0</v>
      </c>
      <c r="I38" s="40">
        <v>61.45</v>
      </c>
    </row>
    <row r="39" spans="1:9" ht="21.75" customHeight="1" thickBot="1" x14ac:dyDescent="0.3">
      <c r="A39" s="33" t="s">
        <v>39</v>
      </c>
      <c r="B39" s="39" t="s">
        <v>40</v>
      </c>
      <c r="C39" s="33">
        <v>200</v>
      </c>
      <c r="D39" s="33">
        <v>0</v>
      </c>
      <c r="E39" s="33">
        <v>0</v>
      </c>
      <c r="F39" s="33">
        <v>24</v>
      </c>
      <c r="G39" s="36">
        <v>96</v>
      </c>
      <c r="H39" s="36">
        <v>60</v>
      </c>
      <c r="I39" s="40">
        <v>10.8</v>
      </c>
    </row>
    <row r="40" spans="1:9" ht="19.5" customHeight="1" thickBot="1" x14ac:dyDescent="0.3">
      <c r="A40" s="33" t="s">
        <v>23</v>
      </c>
      <c r="B40" s="71" t="s">
        <v>24</v>
      </c>
      <c r="C40" s="72" t="s">
        <v>47</v>
      </c>
      <c r="D40" s="33">
        <v>1.8</v>
      </c>
      <c r="E40" s="33">
        <v>0.4</v>
      </c>
      <c r="F40" s="33">
        <v>15.2</v>
      </c>
      <c r="G40" s="67">
        <f>(D40+F40)*4+E40*9</f>
        <v>71.599999999999994</v>
      </c>
      <c r="H40" s="67">
        <v>0</v>
      </c>
      <c r="I40" s="37">
        <v>2.33</v>
      </c>
    </row>
    <row r="41" spans="1:9" ht="18" customHeight="1" thickBot="1" x14ac:dyDescent="0.3">
      <c r="A41" s="33" t="s">
        <v>41</v>
      </c>
      <c r="B41" s="71" t="s">
        <v>42</v>
      </c>
      <c r="C41" s="72" t="s">
        <v>48</v>
      </c>
      <c r="D41" s="33">
        <v>2.16</v>
      </c>
      <c r="E41" s="33">
        <v>0.3</v>
      </c>
      <c r="F41" s="33">
        <v>13.4</v>
      </c>
      <c r="G41" s="36">
        <f>(D41*4)+(E41*9)+(F41*4)</f>
        <v>64.94</v>
      </c>
      <c r="H41" s="36">
        <v>0</v>
      </c>
      <c r="I41" s="37">
        <v>1.92</v>
      </c>
    </row>
    <row r="42" spans="1:9" ht="16.5" thickBot="1" x14ac:dyDescent="0.3">
      <c r="A42" s="33"/>
      <c r="B42" s="71"/>
      <c r="C42" s="72"/>
      <c r="D42" s="70"/>
      <c r="E42" s="70"/>
      <c r="F42" s="70"/>
      <c r="G42" s="67"/>
      <c r="H42" s="36"/>
      <c r="I42" s="37"/>
    </row>
    <row r="43" spans="1:9" ht="16.5" thickBot="1" x14ac:dyDescent="0.3">
      <c r="A43" s="18"/>
      <c r="B43" s="80"/>
      <c r="C43" s="50"/>
      <c r="D43" s="19"/>
      <c r="E43" s="19"/>
      <c r="F43" s="19"/>
      <c r="G43" s="81"/>
      <c r="H43" s="81"/>
      <c r="I43" s="82"/>
    </row>
    <row r="44" spans="1:9" ht="17.25" thickTop="1" thickBot="1" x14ac:dyDescent="0.3">
      <c r="A44" s="53"/>
      <c r="B44" s="54" t="s">
        <v>28</v>
      </c>
      <c r="C44" s="53"/>
      <c r="D44" s="73">
        <f t="shared" ref="D44:I44" si="2">SUM(D36:D43)</f>
        <v>25.860000000000003</v>
      </c>
      <c r="E44" s="73">
        <f t="shared" si="2"/>
        <v>25.3</v>
      </c>
      <c r="F44" s="73">
        <f t="shared" si="2"/>
        <v>92.300000000000011</v>
      </c>
      <c r="G44" s="83">
        <f t="shared" si="2"/>
        <v>700.33999999999992</v>
      </c>
      <c r="H44" s="83">
        <f t="shared" si="2"/>
        <v>60</v>
      </c>
      <c r="I44" s="74">
        <f t="shared" si="2"/>
        <v>115</v>
      </c>
    </row>
    <row r="45" spans="1:9" ht="36" customHeight="1" thickTop="1" thickBot="1" x14ac:dyDescent="0.3">
      <c r="A45" s="25"/>
      <c r="B45" s="84" t="s">
        <v>49</v>
      </c>
      <c r="C45" s="28"/>
      <c r="D45" s="28"/>
      <c r="E45" s="28"/>
      <c r="F45" s="28"/>
      <c r="G45" s="57"/>
      <c r="H45" s="58"/>
      <c r="I45" s="56"/>
    </row>
    <row r="46" spans="1:9" ht="16.5" thickBot="1" x14ac:dyDescent="0.3">
      <c r="A46" s="33"/>
      <c r="B46" s="34"/>
      <c r="C46" s="35"/>
      <c r="D46" s="35"/>
      <c r="E46" s="35"/>
      <c r="F46" s="35"/>
      <c r="G46" s="36"/>
      <c r="H46" s="36"/>
      <c r="I46" s="37"/>
    </row>
    <row r="47" spans="1:9" ht="21.75" customHeight="1" thickBot="1" x14ac:dyDescent="0.3">
      <c r="A47" s="38">
        <v>302</v>
      </c>
      <c r="B47" s="39" t="s">
        <v>19</v>
      </c>
      <c r="C47" s="33" t="s">
        <v>50</v>
      </c>
      <c r="D47" s="33">
        <v>5.8</v>
      </c>
      <c r="E47" s="33">
        <v>7.09</v>
      </c>
      <c r="F47" s="33">
        <v>22.6</v>
      </c>
      <c r="G47" s="36">
        <f>(D47*4)+(E47*9)+(F47*4)</f>
        <v>177.41000000000003</v>
      </c>
      <c r="H47" s="36">
        <v>0</v>
      </c>
      <c r="I47" s="40">
        <v>23.76</v>
      </c>
    </row>
    <row r="48" spans="1:9" ht="20.25" customHeight="1" thickBot="1" x14ac:dyDescent="0.3">
      <c r="A48" s="33" t="s">
        <v>21</v>
      </c>
      <c r="B48" s="39" t="s">
        <v>22</v>
      </c>
      <c r="C48" s="33">
        <v>200</v>
      </c>
      <c r="D48" s="33">
        <v>1.4</v>
      </c>
      <c r="E48" s="33">
        <v>1.6</v>
      </c>
      <c r="F48" s="33">
        <v>16.399999999999999</v>
      </c>
      <c r="G48" s="36">
        <f>(D48*4)+(E48*9)+(F48*4)</f>
        <v>85.6</v>
      </c>
      <c r="H48" s="36">
        <v>0</v>
      </c>
      <c r="I48" s="40">
        <v>1.93</v>
      </c>
    </row>
    <row r="49" spans="1:9" ht="16.5" thickBot="1" x14ac:dyDescent="0.3">
      <c r="A49" s="44" t="s">
        <v>23</v>
      </c>
      <c r="B49" s="45" t="s">
        <v>26</v>
      </c>
      <c r="C49" s="46" t="s">
        <v>27</v>
      </c>
      <c r="D49" s="47">
        <v>1</v>
      </c>
      <c r="E49" s="47">
        <v>0</v>
      </c>
      <c r="F49" s="47">
        <v>25.4</v>
      </c>
      <c r="G49" s="48">
        <f>(D49*4)+(E49*9)+(F49*4)</f>
        <v>105.6</v>
      </c>
      <c r="H49" s="48">
        <v>0</v>
      </c>
      <c r="I49" s="49">
        <v>14.16</v>
      </c>
    </row>
    <row r="50" spans="1:9" ht="17.25" customHeight="1" thickBot="1" x14ac:dyDescent="0.3">
      <c r="A50" s="33" t="s">
        <v>51</v>
      </c>
      <c r="B50" s="39" t="s">
        <v>24</v>
      </c>
      <c r="C50" s="33">
        <v>34.299999999999997</v>
      </c>
      <c r="D50" s="33">
        <v>0.9</v>
      </c>
      <c r="E50" s="33">
        <v>0.12</v>
      </c>
      <c r="F50" s="33">
        <v>5.7</v>
      </c>
      <c r="G50" s="85">
        <f>(D50*4)+(E50*9)+(F50*4)</f>
        <v>27.48</v>
      </c>
      <c r="H50" s="85">
        <v>0</v>
      </c>
      <c r="I50" s="86">
        <v>2.15</v>
      </c>
    </row>
    <row r="51" spans="1:9" ht="16.5" thickBot="1" x14ac:dyDescent="0.3">
      <c r="A51" s="87"/>
      <c r="B51" s="88"/>
      <c r="C51" s="89"/>
      <c r="D51" s="89"/>
      <c r="E51" s="89"/>
      <c r="F51" s="89"/>
      <c r="G51" s="68"/>
      <c r="H51" s="68"/>
      <c r="I51" s="90"/>
    </row>
    <row r="52" spans="1:9" ht="17.25" thickTop="1" thickBot="1" x14ac:dyDescent="0.3">
      <c r="A52" s="53"/>
      <c r="B52" s="54" t="s">
        <v>28</v>
      </c>
      <c r="C52" s="73"/>
      <c r="D52" s="53">
        <f>SUM(D46:D51)</f>
        <v>9.1</v>
      </c>
      <c r="E52" s="53">
        <f>SUM(E46:E51)</f>
        <v>8.8099999999999987</v>
      </c>
      <c r="F52" s="53">
        <f>SUM(F46:F51)</f>
        <v>70.100000000000009</v>
      </c>
      <c r="G52" s="61">
        <f>SUM(G46:G51)</f>
        <v>396.09000000000003</v>
      </c>
      <c r="H52" s="53">
        <f>SUM(H47:H51)</f>
        <v>0</v>
      </c>
      <c r="I52" s="62">
        <f>SUM(I46:I51)</f>
        <v>42</v>
      </c>
    </row>
    <row r="53" spans="1:9" ht="17.25" thickTop="1" thickBot="1" x14ac:dyDescent="0.3">
      <c r="A53" s="25"/>
      <c r="B53" s="75"/>
      <c r="C53" s="28"/>
      <c r="D53" s="28"/>
      <c r="E53" s="28"/>
      <c r="F53" s="28"/>
      <c r="G53" s="57"/>
      <c r="H53" s="57"/>
      <c r="I53" s="56"/>
    </row>
    <row r="54" spans="1:9" ht="16.5" thickBot="1" x14ac:dyDescent="0.3">
      <c r="A54" s="25"/>
      <c r="B54" s="75"/>
      <c r="C54" s="28"/>
      <c r="D54" s="28"/>
      <c r="E54" s="28"/>
      <c r="F54" s="28"/>
      <c r="G54" s="57"/>
      <c r="H54" s="57"/>
      <c r="I54" s="56"/>
    </row>
    <row r="55" spans="1:9" ht="16.5" thickBot="1" x14ac:dyDescent="0.3">
      <c r="A55" s="25"/>
      <c r="B55" s="75"/>
      <c r="C55" s="28"/>
      <c r="D55" s="28"/>
      <c r="E55" s="28"/>
      <c r="F55" s="28"/>
      <c r="G55" s="57"/>
      <c r="H55" s="57"/>
      <c r="I55" s="56"/>
    </row>
    <row r="56" spans="1:9" ht="19.5" customHeight="1" thickBot="1" x14ac:dyDescent="0.3">
      <c r="A56" s="18"/>
      <c r="B56" s="84" t="s">
        <v>52</v>
      </c>
      <c r="C56" s="19"/>
      <c r="D56" s="19"/>
      <c r="E56" s="19"/>
      <c r="F56" s="19"/>
      <c r="G56" s="76"/>
      <c r="H56" s="76"/>
      <c r="I56" s="77"/>
    </row>
    <row r="57" spans="1:9" ht="21.75" customHeight="1" thickBot="1" x14ac:dyDescent="0.3">
      <c r="A57" s="33" t="s">
        <v>37</v>
      </c>
      <c r="B57" s="39" t="s">
        <v>38</v>
      </c>
      <c r="C57" s="33">
        <v>210</v>
      </c>
      <c r="D57" s="33">
        <v>15.1</v>
      </c>
      <c r="E57" s="33">
        <v>13.8</v>
      </c>
      <c r="F57" s="33">
        <v>16.399999999999999</v>
      </c>
      <c r="G57" s="67">
        <f>(D57*4)+(E57*9)+(F57*4)</f>
        <v>250.2</v>
      </c>
      <c r="H57" s="68">
        <v>0</v>
      </c>
      <c r="I57" s="40">
        <v>64.78</v>
      </c>
    </row>
    <row r="58" spans="1:9" ht="19.5" customHeight="1" thickBot="1" x14ac:dyDescent="0.3">
      <c r="A58" s="33" t="s">
        <v>39</v>
      </c>
      <c r="B58" s="39" t="s">
        <v>40</v>
      </c>
      <c r="C58" s="33">
        <v>200</v>
      </c>
      <c r="D58" s="33">
        <v>0</v>
      </c>
      <c r="E58" s="33">
        <v>0</v>
      </c>
      <c r="F58" s="33">
        <v>24</v>
      </c>
      <c r="G58" s="36">
        <v>96</v>
      </c>
      <c r="H58" s="36">
        <v>60</v>
      </c>
      <c r="I58" s="40">
        <v>10.8</v>
      </c>
    </row>
    <row r="59" spans="1:9" ht="18.75" customHeight="1" thickBot="1" x14ac:dyDescent="0.3">
      <c r="A59" s="33" t="s">
        <v>23</v>
      </c>
      <c r="B59" s="71" t="s">
        <v>24</v>
      </c>
      <c r="C59" s="72" t="s">
        <v>53</v>
      </c>
      <c r="D59" s="33">
        <v>1.8</v>
      </c>
      <c r="E59" s="33">
        <v>0.4</v>
      </c>
      <c r="F59" s="33">
        <v>15.2</v>
      </c>
      <c r="G59" s="67">
        <f>(D59+F59)*4+E59*9</f>
        <v>71.599999999999994</v>
      </c>
      <c r="H59" s="67">
        <v>0</v>
      </c>
      <c r="I59" s="37">
        <v>2.42</v>
      </c>
    </row>
    <row r="60" spans="1:9" ht="16.5" thickBot="1" x14ac:dyDescent="0.3">
      <c r="A60" s="33"/>
      <c r="B60" s="71" t="s">
        <v>54</v>
      </c>
      <c r="C60" s="72" t="s">
        <v>54</v>
      </c>
      <c r="D60" s="33" t="s">
        <v>54</v>
      </c>
      <c r="E60" s="33" t="s">
        <v>54</v>
      </c>
      <c r="F60" s="33" t="s">
        <v>54</v>
      </c>
      <c r="G60" s="36" t="s">
        <v>54</v>
      </c>
      <c r="H60" s="36">
        <v>0</v>
      </c>
      <c r="I60" s="40" t="s">
        <v>54</v>
      </c>
    </row>
    <row r="61" spans="1:9" ht="16.5" thickBot="1" x14ac:dyDescent="0.3">
      <c r="A61" s="33"/>
      <c r="B61" s="71"/>
      <c r="C61" s="72"/>
      <c r="D61" s="33"/>
      <c r="E61" s="33"/>
      <c r="F61" s="33"/>
      <c r="G61" s="67"/>
      <c r="H61" s="67"/>
      <c r="I61" s="37"/>
    </row>
    <row r="62" spans="1:9" ht="16.5" thickBot="1" x14ac:dyDescent="0.3">
      <c r="A62" s="35"/>
      <c r="B62" s="41"/>
      <c r="C62" s="42"/>
      <c r="D62" s="50"/>
      <c r="E62" s="50"/>
      <c r="F62" s="50"/>
      <c r="G62" s="36"/>
      <c r="H62" s="36"/>
      <c r="I62" s="43"/>
    </row>
    <row r="63" spans="1:9" ht="17.25" thickTop="1" thickBot="1" x14ac:dyDescent="0.3">
      <c r="A63" s="53"/>
      <c r="B63" s="54" t="s">
        <v>28</v>
      </c>
      <c r="C63" s="53"/>
      <c r="D63" s="73">
        <f>SUM(D55:D62)</f>
        <v>16.899999999999999</v>
      </c>
      <c r="E63" s="73">
        <f>SUM(E55:E62)</f>
        <v>14.200000000000001</v>
      </c>
      <c r="F63" s="73">
        <f>SUM(F55:F62)</f>
        <v>55.599999999999994</v>
      </c>
      <c r="G63" s="83">
        <f>SUM(G55:G62)</f>
        <v>417.79999999999995</v>
      </c>
      <c r="H63" s="83">
        <f>SUM(H55:H62)</f>
        <v>60</v>
      </c>
      <c r="I63" s="74">
        <f>SUM(I57:I62)</f>
        <v>78</v>
      </c>
    </row>
    <row r="64" spans="1:9" ht="16.5" thickTop="1" x14ac:dyDescent="0.25">
      <c r="A64" s="2"/>
      <c r="B64" s="91" t="s">
        <v>55</v>
      </c>
      <c r="C64" s="91"/>
      <c r="D64" s="91"/>
      <c r="E64" s="92"/>
      <c r="F64" s="2"/>
      <c r="G64" s="2"/>
      <c r="H64" s="2"/>
      <c r="I64" s="2"/>
    </row>
    <row r="65" spans="1:9" ht="15.75" x14ac:dyDescent="0.25">
      <c r="A65" s="2"/>
      <c r="B65" s="4"/>
      <c r="C65" s="4"/>
      <c r="D65" s="4"/>
      <c r="E65" s="92"/>
      <c r="F65" s="2"/>
      <c r="G65" s="2"/>
      <c r="H65" s="2"/>
      <c r="I65" s="2"/>
    </row>
    <row r="66" spans="1:9" ht="15.75" x14ac:dyDescent="0.25">
      <c r="A66" s="2"/>
      <c r="B66" s="93" t="s">
        <v>56</v>
      </c>
      <c r="C66" s="93"/>
      <c r="D66" s="93"/>
      <c r="E66" s="93"/>
      <c r="F66" s="93"/>
      <c r="G66" s="2"/>
      <c r="H66" s="2"/>
      <c r="I66" s="2"/>
    </row>
    <row r="67" spans="1:9" ht="15.75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ht="15.75" x14ac:dyDescent="0.25">
      <c r="A68" s="2"/>
      <c r="B68" s="91" t="s">
        <v>57</v>
      </c>
      <c r="C68" s="91"/>
      <c r="D68" s="91"/>
      <c r="E68" s="2"/>
      <c r="F68" s="2"/>
      <c r="G68" s="2"/>
      <c r="H68" s="2"/>
      <c r="I68" s="2"/>
    </row>
    <row r="69" spans="1:9" ht="15.75" x14ac:dyDescent="0.25">
      <c r="A69" s="2"/>
      <c r="B69" s="2"/>
      <c r="C69" s="2"/>
      <c r="D69" s="2"/>
      <c r="E69" s="2"/>
      <c r="F69" s="2"/>
      <c r="G69" s="2"/>
      <c r="H69" s="2"/>
      <c r="I69" s="2"/>
    </row>
  </sheetData>
  <mergeCells count="12">
    <mergeCell ref="B65:D65"/>
    <mergeCell ref="B66:F66"/>
    <mergeCell ref="B2:F2"/>
    <mergeCell ref="B3:F3"/>
    <mergeCell ref="F4:I4"/>
    <mergeCell ref="D5:I5"/>
    <mergeCell ref="D6:E6"/>
    <mergeCell ref="C7:C9"/>
    <mergeCell ref="D7:F8"/>
    <mergeCell ref="G7:G8"/>
    <mergeCell ref="H7:H8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2021-05-20T08:51:38Z</dcterms:modified>
</cp:coreProperties>
</file>