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57" i="1"/>
  <c r="G119" i="1"/>
  <c r="H119" i="1"/>
  <c r="I119" i="1"/>
  <c r="I81" i="1"/>
  <c r="L81" i="1"/>
  <c r="J81" i="1"/>
  <c r="F81" i="1"/>
  <c r="I195" i="1"/>
  <c r="J195" i="1"/>
  <c r="F195" i="1"/>
  <c r="L195" i="1"/>
  <c r="H176" i="1"/>
  <c r="J176" i="1"/>
  <c r="L176" i="1"/>
  <c r="L157" i="1"/>
  <c r="G157" i="1"/>
  <c r="F157" i="1"/>
  <c r="G138" i="1"/>
  <c r="L138" i="1"/>
  <c r="J138" i="1"/>
  <c r="I138" i="1"/>
  <c r="F138" i="1"/>
  <c r="J119" i="1"/>
  <c r="L119" i="1"/>
  <c r="H100" i="1"/>
  <c r="I100" i="1"/>
  <c r="G100" i="1"/>
  <c r="J62" i="1"/>
  <c r="I62" i="1"/>
  <c r="H62" i="1"/>
  <c r="G62" i="1"/>
  <c r="L43" i="1"/>
  <c r="H43" i="1"/>
  <c r="F43" i="1"/>
  <c r="G43" i="1"/>
  <c r="J24" i="1"/>
  <c r="I24" i="1"/>
  <c r="F24" i="1"/>
  <c r="L24" i="1"/>
  <c r="H195" i="1"/>
  <c r="F176" i="1"/>
  <c r="J157" i="1"/>
  <c r="H138" i="1"/>
  <c r="F119" i="1"/>
  <c r="F100" i="1"/>
  <c r="L100" i="1"/>
  <c r="J100" i="1"/>
  <c r="H81" i="1"/>
  <c r="G81" i="1"/>
  <c r="F62" i="1"/>
  <c r="L62" i="1"/>
  <c r="J43" i="1"/>
  <c r="I43" i="1"/>
  <c r="H24" i="1"/>
  <c r="G24" i="1"/>
  <c r="G196" i="1" l="1"/>
  <c r="I196" i="1"/>
  <c r="F196" i="1"/>
  <c r="J196" i="1"/>
  <c r="L196" i="1"/>
  <c r="H196" i="1"/>
</calcChain>
</file>

<file path=xl/sharedStrings.xml><?xml version="1.0" encoding="utf-8"?>
<sst xmlns="http://schemas.openxmlformats.org/spreadsheetml/2006/main" count="376" uniqueCount="144">
  <si>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</si>
  <si>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</si>
  <si>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</si>
  <si>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</si>
  <si>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</si>
  <si>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</si>
  <si>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</si>
  <si>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</si>
  <si>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</si>
  <si>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</si>
  <si>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</si>
  <si>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</si>
  <si>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</si>
  <si>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</si>
  <si>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</si>
  <si>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</si>
  <si>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</si>
  <si>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</si>
  <si>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</si>
  <si>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</si>
  <si>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</si>
  <si>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</si>
  <si>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</si>
  <si>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</si>
  <si>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</si>
  <si>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</si>
  <si>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</si>
  <si>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</si>
  <si>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</si>
  <si>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</si>
  <si>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</si>
  <si>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</si>
  <si>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</si>
  <si>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</si>
  <si>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</si>
  <si>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</si>
  <si>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</si>
  <si>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</si>
  <si>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</si>
  <si>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"Комбинат школьного питания"</t>
  </si>
  <si>
    <t>Вагура Н.А.</t>
  </si>
  <si>
    <t>ЕСТН 229</t>
  </si>
  <si>
    <t>Кофейный напиток</t>
  </si>
  <si>
    <t>Хлеб пшеничный витаминизированный</t>
  </si>
  <si>
    <t>Пром.</t>
  </si>
  <si>
    <t xml:space="preserve">Апельсин </t>
  </si>
  <si>
    <t>Макаронные изделия отварные</t>
  </si>
  <si>
    <t>Напиток "Витошка"</t>
  </si>
  <si>
    <t>ТК 2 "Палитра"</t>
  </si>
  <si>
    <t>Хлеб ржаной</t>
  </si>
  <si>
    <t>СТН18/5</t>
  </si>
  <si>
    <t>Чай с молоком</t>
  </si>
  <si>
    <t>ВРО 64</t>
  </si>
  <si>
    <t>Компот из вишни</t>
  </si>
  <si>
    <t xml:space="preserve">Хлеб ржаной </t>
  </si>
  <si>
    <t>Какао с молоком "Витошка"</t>
  </si>
  <si>
    <t>булочное</t>
  </si>
  <si>
    <t>СТН 21/2</t>
  </si>
  <si>
    <t xml:space="preserve">Напиток клюквенный </t>
  </si>
  <si>
    <t>СТН 16/10</t>
  </si>
  <si>
    <t>Ватрушка с творогом</t>
  </si>
  <si>
    <t>Сок</t>
  </si>
  <si>
    <t>СТН 22/1</t>
  </si>
  <si>
    <t>Кисель "Витошка"</t>
  </si>
  <si>
    <t>ТК 3 "Палитра"</t>
  </si>
  <si>
    <t xml:space="preserve">Яблоко </t>
  </si>
  <si>
    <t>Компот из яблок и кураги</t>
  </si>
  <si>
    <t>СТН 1/10</t>
  </si>
  <si>
    <t>Бефстроганов из отварной говядины</t>
  </si>
  <si>
    <t>ЕСТН 326</t>
  </si>
  <si>
    <t xml:space="preserve">Макаронные изделия отварные </t>
  </si>
  <si>
    <t xml:space="preserve">Чай с сахаром </t>
  </si>
  <si>
    <t>Куриные шарики "Чемпион"</t>
  </si>
  <si>
    <t xml:space="preserve">Компот из вишни и клубники  </t>
  </si>
  <si>
    <t>ЕСТН 286</t>
  </si>
  <si>
    <t>Чай  с молоком</t>
  </si>
  <si>
    <t>СРБКИ 588</t>
  </si>
  <si>
    <t>Курица по-тайски</t>
  </si>
  <si>
    <t>СТН18/1</t>
  </si>
  <si>
    <t xml:space="preserve">Рис пикантный </t>
  </si>
  <si>
    <t>СРБКИ 624</t>
  </si>
  <si>
    <t xml:space="preserve">Салат из огурцов с зеленым укропом и маслом растительным </t>
  </si>
  <si>
    <t>Шницель рубленный куриный с овощами</t>
  </si>
  <si>
    <t>СТН 59/3</t>
  </si>
  <si>
    <t>СРБКИ 616</t>
  </si>
  <si>
    <t xml:space="preserve"> Каша гречневая рассыпчатая с овощами </t>
  </si>
  <si>
    <t xml:space="preserve">Салат из помидоров с зеленым укропом и маслом растительным </t>
  </si>
  <si>
    <t>ЕСТН 104</t>
  </si>
  <si>
    <t xml:space="preserve"> Каша гречневая рассыпчатая </t>
  </si>
  <si>
    <t>Тефтели из говядины "Ежики"</t>
  </si>
  <si>
    <t>ЕСТН 350</t>
  </si>
  <si>
    <t>Макароны запеченные с сыром</t>
  </si>
  <si>
    <t>СРБКИ 399</t>
  </si>
  <si>
    <t>яйцо</t>
  </si>
  <si>
    <t>Яйцо вареное</t>
  </si>
  <si>
    <t>ЕСТН 267</t>
  </si>
  <si>
    <t xml:space="preserve">Салат из свежих огурцов с зеленым укропом и маслом растительным </t>
  </si>
  <si>
    <t>Котлета из говядины</t>
  </si>
  <si>
    <t>Салат из б/к капуцсты и огурцов</t>
  </si>
  <si>
    <t>ЕСТН 5</t>
  </si>
  <si>
    <t>Пюре картофельное</t>
  </si>
  <si>
    <t xml:space="preserve">Бутерброд с сыром </t>
  </si>
  <si>
    <t>Бутерброд с маслом сливочным</t>
  </si>
  <si>
    <t>Омлет натуральный с маслом сливочным</t>
  </si>
  <si>
    <t>Салат из помидоров с зеленым укропом и маслом растительным</t>
  </si>
  <si>
    <t>Суп - лапша с курой</t>
  </si>
  <si>
    <t>Рыба (минтай) тушенная в томате с овощами</t>
  </si>
  <si>
    <t>ЕСТН 299</t>
  </si>
  <si>
    <t xml:space="preserve">Напиток малиновый </t>
  </si>
  <si>
    <t>СРБКИ 850</t>
  </si>
  <si>
    <t>Каша "Дружба" с маслом сливочным</t>
  </si>
  <si>
    <t>Суп картофельный с рыбой (горбушей)</t>
  </si>
  <si>
    <t>Творожная запеканка "Неженка" со сгущеным молоком</t>
  </si>
  <si>
    <t>Борщ с картофелем и сметаной</t>
  </si>
  <si>
    <t>Колбаски "витаминные" из филе куринного с маслом сливочным</t>
  </si>
  <si>
    <t>Каша жидкая рисовая с маслом сливочным</t>
  </si>
  <si>
    <t>Суп-пюре из  картофеля с  гренками</t>
  </si>
  <si>
    <t>Каша жидкая пшеная с маслом сливочным</t>
  </si>
  <si>
    <t>Салат "Морковь по-корейски"</t>
  </si>
  <si>
    <t>СРБКИ 68</t>
  </si>
  <si>
    <t>Суп картофельный с горхом и гренками</t>
  </si>
  <si>
    <t>Картофель, запеченый со сметаной и сыром</t>
  </si>
  <si>
    <t>Бутерброд с сыром</t>
  </si>
  <si>
    <t>Каша вязкая гречневая с маслом сливочным</t>
  </si>
  <si>
    <t>Апельсин</t>
  </si>
  <si>
    <t>Рассольник "Ленинградский" со сметаной</t>
  </si>
  <si>
    <t>Сырники из творога</t>
  </si>
  <si>
    <t>Салат из свежих помидоров и огурцов с зеленым укропом</t>
  </si>
  <si>
    <t>СРБКИ 104</t>
  </si>
  <si>
    <t>Суп картофельный с горохом и гренками</t>
  </si>
  <si>
    <t>Каша манная с маслом сливочным</t>
  </si>
  <si>
    <t>СРБКИ 352</t>
  </si>
  <si>
    <t>Печенье творожное с лимоном</t>
  </si>
  <si>
    <t>СРБКИ 958</t>
  </si>
  <si>
    <t>СТН 18/1</t>
  </si>
  <si>
    <t>Щи из свежей капусты с картофелем и сметаной</t>
  </si>
  <si>
    <t>Напиток из цитрусовых</t>
  </si>
  <si>
    <t>СРБКИ 841</t>
  </si>
  <si>
    <t>Борщ с капустой и картофелем со сметаной</t>
  </si>
  <si>
    <t>Каша ячневая вязкая с маслом сливочным</t>
  </si>
  <si>
    <t>Суп-лапша с курой</t>
  </si>
  <si>
    <t>Суфле "Рыбка". Дополнительный гарнир: смесь мексиканская припущенная</t>
  </si>
  <si>
    <t>ВРО43/517</t>
  </si>
  <si>
    <t>МАОУ Усениновская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</si>
</sst>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13" fillId="4" borderId="5" xfId="0" applyFont="1" applyFill="1" applyBorder="1" applyProtection="1"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Protection="1">
      <protection locked="0"/>
    </xf>
    <xf numFmtId="0" fontId="14" fillId="4" borderId="22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Protection="1"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2" fontId="0" fillId="4" borderId="31" xfId="0" applyNumberFormat="1" applyFill="1" applyBorder="1" applyProtection="1"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6" xfId="1" applyNumberFormat="1" applyFill="1" applyBorder="1" applyProtection="1">
      <protection locked="0"/>
    </xf>
    <xf numFmtId="0" fontId="3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6" xfId="1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6" t="s">
        <v>143</v>
      </c>
      <c r="D1" s="127"/>
      <c r="E1" s="127"/>
      <c r="F1" s="12" t="s">
        <v>16</v>
      </c>
      <c r="G1" s="2" t="s">
        <v>17</v>
      </c>
      <c r="H1" s="128" t="s">
        <v>39</v>
      </c>
      <c r="I1" s="128"/>
      <c r="J1" s="128"/>
      <c r="K1" s="128"/>
    </row>
    <row r="2" spans="1:12" ht="18" x14ac:dyDescent="0.2">
      <c r="A2" s="35" t="s">
        <v>6</v>
      </c>
      <c r="C2" s="2"/>
      <c r="G2" s="2" t="s">
        <v>18</v>
      </c>
      <c r="H2" s="128" t="s">
        <v>40</v>
      </c>
      <c r="I2" s="128"/>
      <c r="J2" s="128"/>
      <c r="K2" s="12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110</v>
      </c>
      <c r="F6" s="40">
        <v>210</v>
      </c>
      <c r="G6" s="40">
        <v>5</v>
      </c>
      <c r="H6" s="40">
        <v>7</v>
      </c>
      <c r="I6" s="40">
        <v>28</v>
      </c>
      <c r="J6" s="40">
        <v>191</v>
      </c>
      <c r="K6" s="50" t="s">
        <v>41</v>
      </c>
      <c r="L6" s="51">
        <v>28.56</v>
      </c>
    </row>
    <row r="7" spans="1:12" ht="15" x14ac:dyDescent="0.25">
      <c r="A7" s="23"/>
      <c r="B7" s="15"/>
      <c r="C7" s="11"/>
      <c r="D7" s="6" t="s">
        <v>56</v>
      </c>
      <c r="E7" s="41" t="s">
        <v>102</v>
      </c>
      <c r="F7" s="42">
        <v>23.5</v>
      </c>
      <c r="G7" s="42">
        <v>2</v>
      </c>
      <c r="H7" s="42">
        <v>3</v>
      </c>
      <c r="I7" s="42">
        <v>9</v>
      </c>
      <c r="J7" s="42">
        <v>70</v>
      </c>
      <c r="K7" s="52">
        <v>1</v>
      </c>
      <c r="L7" s="54">
        <v>8.44</v>
      </c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4</v>
      </c>
      <c r="H8" s="42">
        <v>6</v>
      </c>
      <c r="I8" s="42">
        <v>25</v>
      </c>
      <c r="J8" s="42">
        <v>173</v>
      </c>
      <c r="K8" s="52">
        <v>692</v>
      </c>
      <c r="L8" s="54">
        <v>7.95</v>
      </c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42">
        <v>40</v>
      </c>
      <c r="G9" s="42">
        <v>3</v>
      </c>
      <c r="H9" s="42">
        <v>1</v>
      </c>
      <c r="I9" s="42">
        <v>17</v>
      </c>
      <c r="J9" s="42">
        <v>83</v>
      </c>
      <c r="K9" s="52" t="s">
        <v>44</v>
      </c>
      <c r="L9" s="53">
        <v>2.64</v>
      </c>
    </row>
    <row r="10" spans="1:12" ht="15" x14ac:dyDescent="0.25">
      <c r="A10" s="23"/>
      <c r="B10" s="15"/>
      <c r="C10" s="11"/>
      <c r="D10" s="7" t="s">
        <v>24</v>
      </c>
      <c r="E10" s="41" t="s">
        <v>45</v>
      </c>
      <c r="F10" s="42">
        <v>100</v>
      </c>
      <c r="G10" s="42">
        <v>0</v>
      </c>
      <c r="H10" s="42">
        <v>0</v>
      </c>
      <c r="I10" s="42">
        <v>10</v>
      </c>
      <c r="J10" s="42">
        <v>44</v>
      </c>
      <c r="K10" s="52" t="s">
        <v>44</v>
      </c>
      <c r="L10" s="53">
        <v>36.409999999999997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52"/>
      <c r="L11" s="54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573.5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89</v>
      </c>
      <c r="J13" s="19">
        <f t="shared" si="0"/>
        <v>561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111</v>
      </c>
      <c r="F15" s="42">
        <v>210</v>
      </c>
      <c r="G15" s="42">
        <v>5</v>
      </c>
      <c r="H15" s="42">
        <v>3</v>
      </c>
      <c r="I15" s="42">
        <v>14</v>
      </c>
      <c r="J15" s="42">
        <v>107</v>
      </c>
      <c r="K15" s="52">
        <v>133</v>
      </c>
      <c r="L15" s="53">
        <v>22.36</v>
      </c>
    </row>
    <row r="16" spans="1:12" ht="15" x14ac:dyDescent="0.25">
      <c r="A16" s="23"/>
      <c r="B16" s="15"/>
      <c r="C16" s="11"/>
      <c r="D16" s="7" t="s">
        <v>28</v>
      </c>
      <c r="E16" s="41" t="s">
        <v>97</v>
      </c>
      <c r="F16" s="42">
        <v>90</v>
      </c>
      <c r="G16" s="42">
        <v>9</v>
      </c>
      <c r="H16" s="42">
        <v>18</v>
      </c>
      <c r="I16" s="42">
        <v>3</v>
      </c>
      <c r="J16" s="42">
        <v>206</v>
      </c>
      <c r="K16" s="52">
        <v>451</v>
      </c>
      <c r="L16" s="53">
        <v>64.47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42">
        <v>5</v>
      </c>
      <c r="H17" s="42">
        <v>4</v>
      </c>
      <c r="I17" s="42">
        <v>32</v>
      </c>
      <c r="J17" s="42">
        <v>185</v>
      </c>
      <c r="K17" s="52">
        <v>516</v>
      </c>
      <c r="L17" s="54">
        <v>16.899999999999999</v>
      </c>
    </row>
    <row r="18" spans="1:12" ht="25.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</v>
      </c>
      <c r="H18" s="42">
        <v>0</v>
      </c>
      <c r="I18" s="42">
        <v>19</v>
      </c>
      <c r="J18" s="42">
        <v>78</v>
      </c>
      <c r="K18" s="52" t="s">
        <v>48</v>
      </c>
      <c r="L18" s="53">
        <v>11.84</v>
      </c>
    </row>
    <row r="19" spans="1:12" ht="15" x14ac:dyDescent="0.25">
      <c r="A19" s="23"/>
      <c r="B19" s="15"/>
      <c r="C19" s="11"/>
      <c r="D19" s="7" t="s">
        <v>31</v>
      </c>
      <c r="E19" s="41" t="s">
        <v>43</v>
      </c>
      <c r="F19" s="42">
        <v>40</v>
      </c>
      <c r="G19" s="42">
        <v>3</v>
      </c>
      <c r="H19" s="42">
        <v>1</v>
      </c>
      <c r="I19" s="42">
        <v>17</v>
      </c>
      <c r="J19" s="55">
        <v>83</v>
      </c>
      <c r="K19" s="52" t="s">
        <v>44</v>
      </c>
      <c r="L19" s="54">
        <v>2.65</v>
      </c>
    </row>
    <row r="20" spans="1:12" ht="15" x14ac:dyDescent="0.25">
      <c r="A20" s="23"/>
      <c r="B20" s="15"/>
      <c r="C20" s="11"/>
      <c r="D20" s="7" t="s">
        <v>32</v>
      </c>
      <c r="E20" s="41" t="s">
        <v>49</v>
      </c>
      <c r="F20" s="42">
        <v>40</v>
      </c>
      <c r="G20" s="42">
        <v>3</v>
      </c>
      <c r="H20" s="42">
        <v>1</v>
      </c>
      <c r="I20" s="42">
        <v>17</v>
      </c>
      <c r="J20" s="55">
        <v>83</v>
      </c>
      <c r="K20" s="52" t="s">
        <v>44</v>
      </c>
      <c r="L20" s="54">
        <v>1.78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742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123" t="s">
        <v>4</v>
      </c>
      <c r="D24" s="124"/>
      <c r="E24" s="31"/>
      <c r="F24" s="32">
        <f>F13+F23</f>
        <v>1303.5</v>
      </c>
      <c r="G24" s="32">
        <f t="shared" ref="G24:J24" si="4">G13+G23</f>
        <v>39</v>
      </c>
      <c r="H24" s="32">
        <f t="shared" si="4"/>
        <v>44</v>
      </c>
      <c r="I24" s="32">
        <f t="shared" si="4"/>
        <v>191</v>
      </c>
      <c r="J24" s="32">
        <f t="shared" si="4"/>
        <v>1303</v>
      </c>
      <c r="K24" s="32"/>
      <c r="L24" s="32">
        <f t="shared" ref="L24" si="5">L13+L23</f>
        <v>204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112</v>
      </c>
      <c r="F25" s="40">
        <v>240</v>
      </c>
      <c r="G25" s="40">
        <v>11</v>
      </c>
      <c r="H25" s="40">
        <v>16</v>
      </c>
      <c r="I25" s="40">
        <v>38</v>
      </c>
      <c r="J25" s="40">
        <v>341</v>
      </c>
      <c r="K25" s="50" t="s">
        <v>50</v>
      </c>
      <c r="L25" s="51">
        <v>73.349999999999994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52"/>
      <c r="L26" s="53"/>
    </row>
    <row r="27" spans="1:12" ht="15" x14ac:dyDescent="0.25">
      <c r="A27" s="14"/>
      <c r="B27" s="15"/>
      <c r="C27" s="11"/>
      <c r="D27" s="7" t="s">
        <v>22</v>
      </c>
      <c r="E27" s="41" t="s">
        <v>51</v>
      </c>
      <c r="F27" s="42">
        <v>200</v>
      </c>
      <c r="G27" s="42">
        <v>2</v>
      </c>
      <c r="H27" s="42">
        <v>2</v>
      </c>
      <c r="I27" s="42">
        <v>21</v>
      </c>
      <c r="J27" s="42">
        <v>103</v>
      </c>
      <c r="K27" s="52" t="s">
        <v>59</v>
      </c>
      <c r="L27" s="53">
        <v>6.76</v>
      </c>
    </row>
    <row r="28" spans="1:12" ht="15" x14ac:dyDescent="0.25">
      <c r="A28" s="14"/>
      <c r="B28" s="15"/>
      <c r="C28" s="11"/>
      <c r="D28" s="7" t="s">
        <v>23</v>
      </c>
      <c r="E28" s="41" t="s">
        <v>43</v>
      </c>
      <c r="F28" s="42">
        <v>60</v>
      </c>
      <c r="G28" s="42">
        <v>4</v>
      </c>
      <c r="H28" s="42">
        <v>1</v>
      </c>
      <c r="I28" s="42">
        <v>25</v>
      </c>
      <c r="J28" s="42">
        <v>124</v>
      </c>
      <c r="K28" s="52" t="s">
        <v>44</v>
      </c>
      <c r="L28" s="54">
        <v>3.89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84</v>
      </c>
      <c r="J32" s="19">
        <f t="shared" ref="J32:L32" si="9">SUM(J25:J31)</f>
        <v>568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98</v>
      </c>
      <c r="F33" s="42">
        <v>60</v>
      </c>
      <c r="G33" s="42">
        <v>2</v>
      </c>
      <c r="H33" s="42">
        <v>2</v>
      </c>
      <c r="I33" s="42">
        <v>4</v>
      </c>
      <c r="J33" s="57">
        <v>37</v>
      </c>
      <c r="K33" s="52" t="s">
        <v>99</v>
      </c>
      <c r="L33" s="58">
        <v>10.47</v>
      </c>
    </row>
    <row r="34" spans="1:12" ht="15" x14ac:dyDescent="0.25">
      <c r="A34" s="14"/>
      <c r="B34" s="15"/>
      <c r="C34" s="11"/>
      <c r="D34" s="7" t="s">
        <v>27</v>
      </c>
      <c r="E34" s="56" t="s">
        <v>113</v>
      </c>
      <c r="F34" s="42">
        <v>205</v>
      </c>
      <c r="G34" s="42">
        <v>4</v>
      </c>
      <c r="H34" s="42">
        <v>6</v>
      </c>
      <c r="I34" s="42">
        <v>9</v>
      </c>
      <c r="J34" s="59">
        <v>105</v>
      </c>
      <c r="K34" s="52">
        <v>114</v>
      </c>
      <c r="L34" s="54">
        <v>11.49</v>
      </c>
    </row>
    <row r="35" spans="1:12" ht="25.5" x14ac:dyDescent="0.25">
      <c r="A35" s="14"/>
      <c r="B35" s="15"/>
      <c r="C35" s="11"/>
      <c r="D35" s="7" t="s">
        <v>28</v>
      </c>
      <c r="E35" s="41" t="s">
        <v>114</v>
      </c>
      <c r="F35" s="42">
        <v>95</v>
      </c>
      <c r="G35" s="42">
        <v>15</v>
      </c>
      <c r="H35" s="42">
        <v>19</v>
      </c>
      <c r="I35" s="42">
        <v>28</v>
      </c>
      <c r="J35" s="59">
        <v>295</v>
      </c>
      <c r="K35" s="52" t="s">
        <v>52</v>
      </c>
      <c r="L35" s="54">
        <v>61.14</v>
      </c>
    </row>
    <row r="36" spans="1:12" ht="15" x14ac:dyDescent="0.25">
      <c r="A36" s="14"/>
      <c r="B36" s="15"/>
      <c r="C36" s="11"/>
      <c r="D36" s="7" t="s">
        <v>29</v>
      </c>
      <c r="E36" s="41" t="s">
        <v>100</v>
      </c>
      <c r="F36" s="42">
        <v>150</v>
      </c>
      <c r="G36" s="65">
        <v>4</v>
      </c>
      <c r="H36" s="65">
        <v>4</v>
      </c>
      <c r="I36" s="66">
        <v>23</v>
      </c>
      <c r="J36" s="59">
        <v>151</v>
      </c>
      <c r="K36" s="52">
        <v>520</v>
      </c>
      <c r="L36" s="64">
        <v>17.72</v>
      </c>
    </row>
    <row r="37" spans="1:12" ht="15.75" thickBot="1" x14ac:dyDescent="0.3">
      <c r="A37" s="14"/>
      <c r="B37" s="15"/>
      <c r="C37" s="11"/>
      <c r="D37" s="7" t="s">
        <v>30</v>
      </c>
      <c r="E37" s="41" t="s">
        <v>53</v>
      </c>
      <c r="F37" s="42">
        <v>200</v>
      </c>
      <c r="G37" s="42">
        <v>1</v>
      </c>
      <c r="H37" s="42">
        <v>0</v>
      </c>
      <c r="I37" s="42">
        <v>27</v>
      </c>
      <c r="J37" s="42">
        <v>113</v>
      </c>
      <c r="K37" s="52">
        <v>634</v>
      </c>
      <c r="L37" s="60">
        <v>15.38</v>
      </c>
    </row>
    <row r="38" spans="1:12" ht="15" x14ac:dyDescent="0.25">
      <c r="A38" s="14"/>
      <c r="B38" s="15"/>
      <c r="C38" s="11"/>
      <c r="D38" s="7" t="s">
        <v>31</v>
      </c>
      <c r="E38" s="41" t="s">
        <v>43</v>
      </c>
      <c r="F38" s="42">
        <v>20</v>
      </c>
      <c r="G38" s="65">
        <v>1</v>
      </c>
      <c r="H38" s="65">
        <v>0</v>
      </c>
      <c r="I38" s="66">
        <v>8</v>
      </c>
      <c r="J38" s="55">
        <v>41</v>
      </c>
      <c r="K38" s="52" t="s">
        <v>44</v>
      </c>
      <c r="L38" s="54">
        <v>2.02</v>
      </c>
    </row>
    <row r="39" spans="1:12" ht="15" x14ac:dyDescent="0.25">
      <c r="A39" s="14"/>
      <c r="B39" s="15"/>
      <c r="C39" s="11"/>
      <c r="D39" s="7" t="s">
        <v>32</v>
      </c>
      <c r="E39" s="41" t="s">
        <v>54</v>
      </c>
      <c r="F39" s="42">
        <v>20</v>
      </c>
      <c r="G39" s="42">
        <v>1</v>
      </c>
      <c r="H39" s="42">
        <v>0</v>
      </c>
      <c r="I39" s="42">
        <v>8</v>
      </c>
      <c r="J39" s="55">
        <v>41</v>
      </c>
      <c r="K39" s="52" t="s">
        <v>44</v>
      </c>
      <c r="L39" s="54">
        <v>1.78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</v>
      </c>
      <c r="H42" s="19">
        <f t="shared" ref="H42" si="11">SUM(H33:H41)</f>
        <v>31</v>
      </c>
      <c r="I42" s="19">
        <f t="shared" ref="I42" si="12">SUM(I33:I41)</f>
        <v>107</v>
      </c>
      <c r="J42" s="19">
        <f t="shared" ref="J42:L42" si="13">SUM(J33:J41)</f>
        <v>783</v>
      </c>
      <c r="K42" s="25"/>
      <c r="L42" s="19">
        <f t="shared" si="13"/>
        <v>119.99999999999999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123" t="s">
        <v>4</v>
      </c>
      <c r="D43" s="124"/>
      <c r="E43" s="31"/>
      <c r="F43" s="32">
        <f>F32+F42</f>
        <v>1250</v>
      </c>
      <c r="G43" s="32">
        <f t="shared" ref="G43" si="14">G32+G42</f>
        <v>45</v>
      </c>
      <c r="H43" s="32">
        <f t="shared" ref="H43" si="15">H32+H42</f>
        <v>50</v>
      </c>
      <c r="I43" s="32">
        <f t="shared" ref="I43" si="16">I32+I42</f>
        <v>191</v>
      </c>
      <c r="J43" s="32">
        <f t="shared" ref="J43:L43" si="17">J32+J42</f>
        <v>1351</v>
      </c>
      <c r="K43" s="32"/>
      <c r="L43" s="32">
        <f t="shared" si="17"/>
        <v>204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40">
        <v>210</v>
      </c>
      <c r="G44" s="40">
        <v>5</v>
      </c>
      <c r="H44" s="40">
        <v>4</v>
      </c>
      <c r="I44" s="40">
        <v>3</v>
      </c>
      <c r="J44" s="40">
        <v>72</v>
      </c>
      <c r="K44" s="50">
        <v>340</v>
      </c>
      <c r="L44" s="51">
        <v>53.2</v>
      </c>
    </row>
    <row r="45" spans="1:12" ht="15" x14ac:dyDescent="0.25">
      <c r="A45" s="23"/>
      <c r="B45" s="15"/>
      <c r="C45" s="11"/>
      <c r="D45" s="6" t="s">
        <v>56</v>
      </c>
      <c r="E45" s="41" t="s">
        <v>101</v>
      </c>
      <c r="F45" s="42">
        <v>33.5</v>
      </c>
      <c r="G45" s="42">
        <v>6</v>
      </c>
      <c r="H45" s="42">
        <v>8</v>
      </c>
      <c r="I45" s="42">
        <v>5</v>
      </c>
      <c r="J45" s="42">
        <v>116</v>
      </c>
      <c r="K45" s="52">
        <v>3</v>
      </c>
      <c r="L45" s="53">
        <v>8.52</v>
      </c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42">
        <v>6</v>
      </c>
      <c r="H46" s="42">
        <v>6</v>
      </c>
      <c r="I46" s="42">
        <v>34</v>
      </c>
      <c r="J46" s="42">
        <v>213</v>
      </c>
      <c r="K46" s="52">
        <v>693</v>
      </c>
      <c r="L46" s="54">
        <v>19.3</v>
      </c>
    </row>
    <row r="47" spans="1:12" ht="15" x14ac:dyDescent="0.25">
      <c r="A47" s="23"/>
      <c r="B47" s="15"/>
      <c r="C47" s="11"/>
      <c r="D47" s="7" t="s">
        <v>23</v>
      </c>
      <c r="E47" s="41" t="s">
        <v>43</v>
      </c>
      <c r="F47" s="42">
        <v>60</v>
      </c>
      <c r="G47" s="42">
        <v>3</v>
      </c>
      <c r="H47" s="42">
        <v>1</v>
      </c>
      <c r="I47" s="42">
        <v>25</v>
      </c>
      <c r="J47" s="42">
        <v>120</v>
      </c>
      <c r="K47" s="52" t="s">
        <v>44</v>
      </c>
      <c r="L47" s="53">
        <v>2.98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52"/>
      <c r="L48" s="53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2"/>
      <c r="L49" s="53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503.5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67</v>
      </c>
      <c r="J51" s="19">
        <f t="shared" ref="J51:L51" si="21">SUM(J44:J50)</f>
        <v>521</v>
      </c>
      <c r="K51" s="25"/>
      <c r="L51" s="19">
        <f t="shared" si="21"/>
        <v>84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104</v>
      </c>
      <c r="F52" s="42">
        <v>60</v>
      </c>
      <c r="G52" s="42">
        <v>0</v>
      </c>
      <c r="H52" s="42">
        <v>3</v>
      </c>
      <c r="I52" s="42">
        <v>1</v>
      </c>
      <c r="J52" s="61">
        <v>34</v>
      </c>
      <c r="K52" s="52" t="s">
        <v>78</v>
      </c>
      <c r="L52" s="58">
        <v>20.05</v>
      </c>
    </row>
    <row r="53" spans="1:12" ht="15" x14ac:dyDescent="0.25">
      <c r="A53" s="23"/>
      <c r="B53" s="15"/>
      <c r="C53" s="11"/>
      <c r="D53" s="7" t="s">
        <v>27</v>
      </c>
      <c r="E53" s="41" t="s">
        <v>105</v>
      </c>
      <c r="F53" s="42">
        <v>210</v>
      </c>
      <c r="G53" s="42">
        <v>3</v>
      </c>
      <c r="H53" s="42">
        <v>5</v>
      </c>
      <c r="I53" s="42">
        <v>12</v>
      </c>
      <c r="J53" s="55">
        <v>105</v>
      </c>
      <c r="K53" s="52" t="s">
        <v>57</v>
      </c>
      <c r="L53" s="54">
        <v>13.16</v>
      </c>
    </row>
    <row r="54" spans="1:12" ht="15" x14ac:dyDescent="0.25">
      <c r="A54" s="23"/>
      <c r="B54" s="15"/>
      <c r="C54" s="11"/>
      <c r="D54" s="7" t="s">
        <v>28</v>
      </c>
      <c r="E54" s="41" t="s">
        <v>106</v>
      </c>
      <c r="F54" s="42">
        <v>90</v>
      </c>
      <c r="G54" s="42">
        <v>13</v>
      </c>
      <c r="H54" s="42">
        <v>9</v>
      </c>
      <c r="I54" s="42">
        <v>8</v>
      </c>
      <c r="J54" s="55">
        <v>161</v>
      </c>
      <c r="K54" s="52" t="s">
        <v>107</v>
      </c>
      <c r="L54" s="54">
        <v>42.06</v>
      </c>
    </row>
    <row r="55" spans="1:12" ht="25.5" x14ac:dyDescent="0.25">
      <c r="A55" s="23"/>
      <c r="B55" s="15"/>
      <c r="C55" s="11"/>
      <c r="D55" s="7" t="s">
        <v>29</v>
      </c>
      <c r="E55" s="41" t="s">
        <v>79</v>
      </c>
      <c r="F55" s="42">
        <v>150</v>
      </c>
      <c r="G55" s="42">
        <v>4</v>
      </c>
      <c r="H55" s="42">
        <v>5</v>
      </c>
      <c r="I55" s="42">
        <v>36</v>
      </c>
      <c r="J55" s="55">
        <v>209</v>
      </c>
      <c r="K55" s="52" t="s">
        <v>80</v>
      </c>
      <c r="L55" s="54">
        <v>18.559999999999999</v>
      </c>
    </row>
    <row r="56" spans="1:12" ht="26.25" thickBot="1" x14ac:dyDescent="0.3">
      <c r="A56" s="23"/>
      <c r="B56" s="15"/>
      <c r="C56" s="11"/>
      <c r="D56" s="7" t="s">
        <v>30</v>
      </c>
      <c r="E56" s="41" t="s">
        <v>108</v>
      </c>
      <c r="F56" s="42">
        <v>200</v>
      </c>
      <c r="G56" s="42">
        <v>0</v>
      </c>
      <c r="H56" s="42">
        <v>0</v>
      </c>
      <c r="I56" s="42">
        <v>25</v>
      </c>
      <c r="J56" s="42">
        <v>103</v>
      </c>
      <c r="K56" s="52" t="s">
        <v>109</v>
      </c>
      <c r="L56" s="60">
        <v>23.19</v>
      </c>
    </row>
    <row r="57" spans="1:12" ht="15" x14ac:dyDescent="0.25">
      <c r="A57" s="23"/>
      <c r="B57" s="15"/>
      <c r="C57" s="11"/>
      <c r="D57" s="7" t="s">
        <v>31</v>
      </c>
      <c r="E57" s="41" t="s">
        <v>43</v>
      </c>
      <c r="F57" s="42">
        <v>31.1</v>
      </c>
      <c r="G57" s="42">
        <v>2</v>
      </c>
      <c r="H57" s="42">
        <v>1</v>
      </c>
      <c r="I57" s="42">
        <v>13</v>
      </c>
      <c r="J57" s="55">
        <v>64</v>
      </c>
      <c r="K57" s="52" t="s">
        <v>44</v>
      </c>
      <c r="L57" s="54">
        <v>2.98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55"/>
      <c r="K58" s="52"/>
      <c r="L58" s="54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741.1</v>
      </c>
      <c r="G61" s="19">
        <f t="shared" ref="G61" si="22">SUM(G52:G60)</f>
        <v>22</v>
      </c>
      <c r="H61" s="19">
        <f t="shared" ref="H61" si="23">SUM(H52:H60)</f>
        <v>23</v>
      </c>
      <c r="I61" s="19">
        <f t="shared" ref="I61" si="24">SUM(I52:I60)</f>
        <v>95</v>
      </c>
      <c r="J61" s="19">
        <f t="shared" ref="J61:L61" si="25">SUM(J52:J60)</f>
        <v>676</v>
      </c>
      <c r="K61" s="25"/>
      <c r="L61" s="19">
        <f t="shared" si="25"/>
        <v>120.00000000000001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123" t="s">
        <v>4</v>
      </c>
      <c r="D62" s="124"/>
      <c r="E62" s="31"/>
      <c r="F62" s="32">
        <f>F51+F61</f>
        <v>1244.5999999999999</v>
      </c>
      <c r="G62" s="32">
        <f t="shared" ref="G62" si="26">G51+G61</f>
        <v>42</v>
      </c>
      <c r="H62" s="32">
        <f t="shared" ref="H62" si="27">H51+H61</f>
        <v>42</v>
      </c>
      <c r="I62" s="32">
        <f t="shared" ref="I62" si="28">I51+I61</f>
        <v>162</v>
      </c>
      <c r="J62" s="32">
        <f t="shared" ref="J62:L62" si="29">J51+J61</f>
        <v>1197</v>
      </c>
      <c r="K62" s="32"/>
      <c r="L62" s="32">
        <f t="shared" si="29"/>
        <v>204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115</v>
      </c>
      <c r="F63" s="40">
        <v>210</v>
      </c>
      <c r="G63" s="40">
        <v>9</v>
      </c>
      <c r="H63" s="40">
        <v>13</v>
      </c>
      <c r="I63" s="40">
        <v>40</v>
      </c>
      <c r="J63" s="40">
        <v>308</v>
      </c>
      <c r="K63" s="50">
        <v>311</v>
      </c>
      <c r="L63" s="51">
        <v>29.23</v>
      </c>
    </row>
    <row r="64" spans="1:12" ht="15" x14ac:dyDescent="0.25">
      <c r="A64" s="23"/>
      <c r="B64" s="15"/>
      <c r="C64" s="11"/>
      <c r="D64" s="6" t="s">
        <v>56</v>
      </c>
      <c r="E64" s="41" t="s">
        <v>60</v>
      </c>
      <c r="F64" s="42">
        <v>65</v>
      </c>
      <c r="G64" s="42">
        <v>6</v>
      </c>
      <c r="H64" s="42">
        <v>5</v>
      </c>
      <c r="I64" s="42">
        <v>8</v>
      </c>
      <c r="J64" s="42">
        <v>104</v>
      </c>
      <c r="K64" s="52">
        <v>741</v>
      </c>
      <c r="L64" s="54">
        <v>23.57</v>
      </c>
    </row>
    <row r="65" spans="1:12" ht="15" x14ac:dyDescent="0.25">
      <c r="A65" s="23"/>
      <c r="B65" s="15"/>
      <c r="C65" s="11"/>
      <c r="D65" s="7" t="s">
        <v>22</v>
      </c>
      <c r="E65" s="41" t="s">
        <v>51</v>
      </c>
      <c r="F65" s="42">
        <v>200</v>
      </c>
      <c r="G65" s="42">
        <v>1</v>
      </c>
      <c r="H65" s="42">
        <v>2</v>
      </c>
      <c r="I65" s="42">
        <v>16</v>
      </c>
      <c r="J65" s="42">
        <v>86</v>
      </c>
      <c r="K65" s="52" t="s">
        <v>59</v>
      </c>
      <c r="L65" s="54">
        <v>6.76</v>
      </c>
    </row>
    <row r="66" spans="1:12" ht="15" x14ac:dyDescent="0.25">
      <c r="A66" s="23"/>
      <c r="B66" s="15"/>
      <c r="C66" s="11"/>
      <c r="D66" s="7" t="s">
        <v>23</v>
      </c>
      <c r="E66" s="41" t="s">
        <v>43</v>
      </c>
      <c r="F66" s="42">
        <v>20</v>
      </c>
      <c r="G66" s="42">
        <v>1</v>
      </c>
      <c r="H66" s="42">
        <v>0</v>
      </c>
      <c r="I66" s="42">
        <v>8</v>
      </c>
      <c r="J66" s="42">
        <v>41</v>
      </c>
      <c r="K66" s="52" t="s">
        <v>44</v>
      </c>
      <c r="L66" s="54">
        <v>1.64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52"/>
      <c r="L67" s="53"/>
    </row>
    <row r="68" spans="1:12" ht="15" x14ac:dyDescent="0.25">
      <c r="A68" s="23"/>
      <c r="B68" s="15"/>
      <c r="C68" s="11"/>
      <c r="D68" s="6" t="s">
        <v>30</v>
      </c>
      <c r="E68" s="41" t="s">
        <v>61</v>
      </c>
      <c r="F68" s="42">
        <v>200</v>
      </c>
      <c r="G68" s="42">
        <v>1</v>
      </c>
      <c r="H68" s="42">
        <v>0</v>
      </c>
      <c r="I68" s="42">
        <v>10</v>
      </c>
      <c r="J68" s="42">
        <v>43</v>
      </c>
      <c r="K68" s="52" t="s">
        <v>44</v>
      </c>
      <c r="L68" s="53">
        <v>22.8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52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82</v>
      </c>
      <c r="J70" s="19">
        <f t="shared" ref="J70:L70" si="33">SUM(J63:J69)</f>
        <v>582</v>
      </c>
      <c r="K70" s="25"/>
      <c r="L70" s="19">
        <f t="shared" si="33"/>
        <v>84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81</v>
      </c>
      <c r="F71" s="42">
        <v>60</v>
      </c>
      <c r="G71" s="42">
        <v>0</v>
      </c>
      <c r="H71" s="42">
        <v>3</v>
      </c>
      <c r="I71" s="42">
        <v>1</v>
      </c>
      <c r="J71" s="42">
        <v>35</v>
      </c>
      <c r="K71" s="52" t="s">
        <v>62</v>
      </c>
      <c r="L71" s="58">
        <v>14.42</v>
      </c>
    </row>
    <row r="72" spans="1:12" ht="15" x14ac:dyDescent="0.25">
      <c r="A72" s="23"/>
      <c r="B72" s="15"/>
      <c r="C72" s="11"/>
      <c r="D72" s="7" t="s">
        <v>27</v>
      </c>
      <c r="E72" s="41" t="s">
        <v>116</v>
      </c>
      <c r="F72" s="42">
        <v>210</v>
      </c>
      <c r="G72" s="42">
        <v>4</v>
      </c>
      <c r="H72" s="42">
        <v>5</v>
      </c>
      <c r="I72" s="42">
        <v>24</v>
      </c>
      <c r="J72" s="55">
        <v>157</v>
      </c>
      <c r="K72" s="52">
        <v>171</v>
      </c>
      <c r="L72" s="54">
        <v>16.100000000000001</v>
      </c>
    </row>
    <row r="73" spans="1:12" ht="25.5" x14ac:dyDescent="0.25">
      <c r="A73" s="23"/>
      <c r="B73" s="15"/>
      <c r="C73" s="11"/>
      <c r="D73" s="7" t="s">
        <v>28</v>
      </c>
      <c r="E73" s="41" t="s">
        <v>82</v>
      </c>
      <c r="F73" s="42">
        <v>90</v>
      </c>
      <c r="G73" s="42">
        <v>10</v>
      </c>
      <c r="H73" s="42">
        <v>12</v>
      </c>
      <c r="I73" s="42">
        <v>12</v>
      </c>
      <c r="J73" s="55">
        <v>189</v>
      </c>
      <c r="K73" s="52" t="s">
        <v>84</v>
      </c>
      <c r="L73" s="54">
        <v>50.8</v>
      </c>
    </row>
    <row r="74" spans="1:12" ht="15" x14ac:dyDescent="0.25">
      <c r="A74" s="23"/>
      <c r="B74" s="15"/>
      <c r="C74" s="11"/>
      <c r="D74" s="7" t="s">
        <v>29</v>
      </c>
      <c r="E74" s="41" t="s">
        <v>85</v>
      </c>
      <c r="F74" s="42">
        <v>150</v>
      </c>
      <c r="G74" s="42">
        <v>9</v>
      </c>
      <c r="H74" s="42">
        <v>7</v>
      </c>
      <c r="I74" s="42">
        <v>38</v>
      </c>
      <c r="J74" s="55">
        <v>247</v>
      </c>
      <c r="K74" s="52" t="s">
        <v>83</v>
      </c>
      <c r="L74" s="54">
        <v>18.760000000000002</v>
      </c>
    </row>
    <row r="75" spans="1:12" ht="26.25" thickBot="1" x14ac:dyDescent="0.3">
      <c r="A75" s="23"/>
      <c r="B75" s="15"/>
      <c r="C75" s="11"/>
      <c r="D75" s="7" t="s">
        <v>30</v>
      </c>
      <c r="E75" s="41" t="s">
        <v>63</v>
      </c>
      <c r="F75" s="42">
        <v>200</v>
      </c>
      <c r="G75" s="42">
        <v>0</v>
      </c>
      <c r="H75" s="42">
        <v>0</v>
      </c>
      <c r="I75" s="42">
        <v>24</v>
      </c>
      <c r="J75" s="55">
        <v>96</v>
      </c>
      <c r="K75" s="52" t="s">
        <v>64</v>
      </c>
      <c r="L75" s="60">
        <v>14.8</v>
      </c>
    </row>
    <row r="76" spans="1:12" ht="15" x14ac:dyDescent="0.25">
      <c r="A76" s="23"/>
      <c r="B76" s="15"/>
      <c r="C76" s="11"/>
      <c r="D76" s="7" t="s">
        <v>31</v>
      </c>
      <c r="E76" s="41" t="s">
        <v>43</v>
      </c>
      <c r="F76" s="42">
        <v>20</v>
      </c>
      <c r="G76" s="42">
        <v>1</v>
      </c>
      <c r="H76" s="42">
        <v>0</v>
      </c>
      <c r="I76" s="42">
        <v>8</v>
      </c>
      <c r="J76" s="42">
        <v>41</v>
      </c>
      <c r="K76" s="52" t="s">
        <v>44</v>
      </c>
      <c r="L76" s="54">
        <v>3.35</v>
      </c>
    </row>
    <row r="77" spans="1:12" ht="15" x14ac:dyDescent="0.25">
      <c r="A77" s="23"/>
      <c r="B77" s="15"/>
      <c r="C77" s="11"/>
      <c r="D77" s="7" t="s">
        <v>32</v>
      </c>
      <c r="E77" s="41" t="s">
        <v>49</v>
      </c>
      <c r="F77" s="42">
        <v>20</v>
      </c>
      <c r="G77" s="42">
        <v>1</v>
      </c>
      <c r="H77" s="42">
        <v>0</v>
      </c>
      <c r="I77" s="42">
        <v>8</v>
      </c>
      <c r="J77" s="42">
        <v>41</v>
      </c>
      <c r="K77" s="52" t="s">
        <v>44</v>
      </c>
      <c r="L77" s="54">
        <v>1.77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115</v>
      </c>
      <c r="J80" s="19">
        <f t="shared" ref="J80:L80" si="37">SUM(J71:J79)</f>
        <v>806</v>
      </c>
      <c r="K80" s="25"/>
      <c r="L80" s="19">
        <f t="shared" si="37"/>
        <v>119.99999999999999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123" t="s">
        <v>4</v>
      </c>
      <c r="D81" s="124"/>
      <c r="E81" s="31"/>
      <c r="F81" s="32">
        <f>F70+F80</f>
        <v>1445</v>
      </c>
      <c r="G81" s="32">
        <f t="shared" ref="G81" si="38">G70+G80</f>
        <v>43</v>
      </c>
      <c r="H81" s="32">
        <f t="shared" ref="H81" si="39">H70+H80</f>
        <v>47</v>
      </c>
      <c r="I81" s="32">
        <f t="shared" ref="I81" si="40">I70+I80</f>
        <v>197</v>
      </c>
      <c r="J81" s="32">
        <f t="shared" ref="J81:L81" si="41">J70+J80</f>
        <v>1388</v>
      </c>
      <c r="K81" s="32"/>
      <c r="L81" s="32">
        <f t="shared" si="41"/>
        <v>204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117</v>
      </c>
      <c r="F82" s="40">
        <v>210</v>
      </c>
      <c r="G82" s="40">
        <v>9</v>
      </c>
      <c r="H82" s="40">
        <v>9</v>
      </c>
      <c r="I82" s="40">
        <v>30</v>
      </c>
      <c r="J82" s="40">
        <v>235</v>
      </c>
      <c r="K82" s="50">
        <v>311</v>
      </c>
      <c r="L82" s="51">
        <v>36.46</v>
      </c>
    </row>
    <row r="83" spans="1:12" ht="15" x14ac:dyDescent="0.25">
      <c r="A83" s="23"/>
      <c r="B83" s="15"/>
      <c r="C83" s="11"/>
      <c r="D83" s="6" t="s">
        <v>56</v>
      </c>
      <c r="E83" s="41" t="s">
        <v>102</v>
      </c>
      <c r="F83" s="42">
        <v>23.5</v>
      </c>
      <c r="G83" s="42">
        <v>2</v>
      </c>
      <c r="H83" s="42">
        <v>3</v>
      </c>
      <c r="I83" s="42">
        <v>9</v>
      </c>
      <c r="J83" s="42">
        <v>70</v>
      </c>
      <c r="K83" s="52">
        <v>1</v>
      </c>
      <c r="L83" s="53">
        <v>8.44</v>
      </c>
    </row>
    <row r="84" spans="1:12" ht="15" x14ac:dyDescent="0.25">
      <c r="A84" s="23"/>
      <c r="B84" s="15"/>
      <c r="C84" s="11"/>
      <c r="D84" s="7" t="s">
        <v>22</v>
      </c>
      <c r="E84" s="41" t="s">
        <v>42</v>
      </c>
      <c r="F84" s="42">
        <v>200</v>
      </c>
      <c r="G84" s="42">
        <v>4</v>
      </c>
      <c r="H84" s="42">
        <v>6</v>
      </c>
      <c r="I84" s="42">
        <v>25</v>
      </c>
      <c r="J84" s="42">
        <v>173</v>
      </c>
      <c r="K84" s="52">
        <v>692</v>
      </c>
      <c r="L84" s="54">
        <v>12.35</v>
      </c>
    </row>
    <row r="85" spans="1:12" ht="15" x14ac:dyDescent="0.25">
      <c r="A85" s="23"/>
      <c r="B85" s="15"/>
      <c r="C85" s="11"/>
      <c r="D85" s="7" t="s">
        <v>23</v>
      </c>
      <c r="E85" s="41" t="s">
        <v>43</v>
      </c>
      <c r="F85" s="42">
        <v>20</v>
      </c>
      <c r="G85" s="42">
        <v>1</v>
      </c>
      <c r="H85" s="42">
        <v>0</v>
      </c>
      <c r="I85" s="42">
        <v>8</v>
      </c>
      <c r="J85" s="42">
        <v>41</v>
      </c>
      <c r="K85" s="52" t="s">
        <v>44</v>
      </c>
      <c r="L85" s="54">
        <v>3.95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52"/>
      <c r="L86" s="54"/>
    </row>
    <row r="87" spans="1:12" ht="15" x14ac:dyDescent="0.25">
      <c r="A87" s="23"/>
      <c r="B87" s="15"/>
      <c r="C87" s="11"/>
      <c r="D87" s="6" t="s">
        <v>30</v>
      </c>
      <c r="E87" s="41" t="s">
        <v>61</v>
      </c>
      <c r="F87" s="42">
        <v>200</v>
      </c>
      <c r="G87" s="42">
        <v>1</v>
      </c>
      <c r="H87" s="42">
        <v>0</v>
      </c>
      <c r="I87" s="42">
        <v>10</v>
      </c>
      <c r="J87" s="42">
        <v>43</v>
      </c>
      <c r="K87" s="52" t="s">
        <v>44</v>
      </c>
      <c r="L87" s="54">
        <v>22.8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653.5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82</v>
      </c>
      <c r="J89" s="19">
        <f t="shared" ref="J89:L89" si="45">SUM(J82:J88)</f>
        <v>562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118</v>
      </c>
      <c r="F90" s="65">
        <v>60</v>
      </c>
      <c r="G90" s="65">
        <v>2</v>
      </c>
      <c r="H90" s="65">
        <v>0</v>
      </c>
      <c r="I90" s="66">
        <v>5</v>
      </c>
      <c r="J90" s="65">
        <v>28</v>
      </c>
      <c r="K90" s="63" t="s">
        <v>119</v>
      </c>
      <c r="L90" s="64">
        <v>7.27</v>
      </c>
    </row>
    <row r="91" spans="1:12" ht="15" x14ac:dyDescent="0.25">
      <c r="A91" s="23"/>
      <c r="B91" s="15"/>
      <c r="C91" s="11"/>
      <c r="D91" s="7" t="s">
        <v>27</v>
      </c>
      <c r="E91" s="41" t="s">
        <v>120</v>
      </c>
      <c r="F91" s="42">
        <v>210</v>
      </c>
      <c r="G91" s="67">
        <v>3</v>
      </c>
      <c r="H91" s="67">
        <v>5</v>
      </c>
      <c r="I91" s="67">
        <v>17</v>
      </c>
      <c r="J91" s="68">
        <v>121</v>
      </c>
      <c r="K91" s="69">
        <v>139</v>
      </c>
      <c r="L91" s="54">
        <v>8.31</v>
      </c>
    </row>
    <row r="92" spans="1:12" ht="15" x14ac:dyDescent="0.25">
      <c r="A92" s="23"/>
      <c r="B92" s="15"/>
      <c r="C92" s="11"/>
      <c r="D92" s="7" t="s">
        <v>28</v>
      </c>
      <c r="E92" s="41" t="s">
        <v>97</v>
      </c>
      <c r="F92" s="42">
        <v>90</v>
      </c>
      <c r="G92" s="42">
        <v>9</v>
      </c>
      <c r="H92" s="42">
        <v>11</v>
      </c>
      <c r="I92" s="42">
        <v>30</v>
      </c>
      <c r="J92" s="42">
        <v>251</v>
      </c>
      <c r="K92" s="43">
        <v>451</v>
      </c>
      <c r="L92" s="42">
        <v>64.47</v>
      </c>
    </row>
    <row r="93" spans="1:12" ht="15.75" thickBot="1" x14ac:dyDescent="0.3">
      <c r="A93" s="23"/>
      <c r="B93" s="15"/>
      <c r="C93" s="11"/>
      <c r="D93" s="7" t="s">
        <v>29</v>
      </c>
      <c r="E93" s="62" t="s">
        <v>121</v>
      </c>
      <c r="F93" s="65">
        <v>150</v>
      </c>
      <c r="G93" s="65">
        <v>8</v>
      </c>
      <c r="H93" s="65">
        <v>10</v>
      </c>
      <c r="I93" s="66">
        <v>11</v>
      </c>
      <c r="J93" s="65">
        <v>159</v>
      </c>
      <c r="K93" s="63">
        <v>259</v>
      </c>
      <c r="L93" s="64">
        <v>26.06</v>
      </c>
    </row>
    <row r="94" spans="1:12" ht="15" x14ac:dyDescent="0.25">
      <c r="A94" s="23"/>
      <c r="B94" s="15"/>
      <c r="C94" s="11"/>
      <c r="D94" s="7" t="s">
        <v>30</v>
      </c>
      <c r="E94" s="70" t="s">
        <v>66</v>
      </c>
      <c r="F94" s="71">
        <v>200</v>
      </c>
      <c r="G94" s="71">
        <v>0</v>
      </c>
      <c r="H94" s="71">
        <v>0</v>
      </c>
      <c r="I94" s="71">
        <v>22</v>
      </c>
      <c r="J94" s="72">
        <v>90</v>
      </c>
      <c r="K94" s="73" t="s">
        <v>67</v>
      </c>
      <c r="L94" s="51">
        <v>10.37</v>
      </c>
    </row>
    <row r="95" spans="1:12" ht="15" x14ac:dyDescent="0.25">
      <c r="A95" s="23"/>
      <c r="B95" s="15"/>
      <c r="C95" s="11"/>
      <c r="D95" s="7" t="s">
        <v>31</v>
      </c>
      <c r="E95" s="74" t="s">
        <v>43</v>
      </c>
      <c r="F95" s="67">
        <v>20</v>
      </c>
      <c r="G95" s="67">
        <v>1</v>
      </c>
      <c r="H95" s="67">
        <v>0</v>
      </c>
      <c r="I95" s="67">
        <v>8</v>
      </c>
      <c r="J95" s="55">
        <v>41</v>
      </c>
      <c r="K95" s="75" t="s">
        <v>44</v>
      </c>
      <c r="L95" s="54">
        <v>1.77</v>
      </c>
    </row>
    <row r="96" spans="1:12" ht="15.75" thickBot="1" x14ac:dyDescent="0.3">
      <c r="A96" s="23"/>
      <c r="B96" s="15"/>
      <c r="C96" s="11"/>
      <c r="D96" s="7" t="s">
        <v>32</v>
      </c>
      <c r="E96" s="74" t="s">
        <v>54</v>
      </c>
      <c r="F96" s="67">
        <v>20</v>
      </c>
      <c r="G96" s="67">
        <v>1</v>
      </c>
      <c r="H96" s="67">
        <v>0</v>
      </c>
      <c r="I96" s="67">
        <v>8</v>
      </c>
      <c r="J96" s="55">
        <v>41</v>
      </c>
      <c r="K96" s="75" t="s">
        <v>44</v>
      </c>
      <c r="L96" s="60">
        <v>1.75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</v>
      </c>
      <c r="H99" s="19">
        <f t="shared" ref="H99" si="47">SUM(H90:H98)</f>
        <v>26</v>
      </c>
      <c r="I99" s="19">
        <f t="shared" ref="I99" si="48">SUM(I90:I98)</f>
        <v>101</v>
      </c>
      <c r="J99" s="19">
        <f t="shared" ref="J99:L99" si="49">SUM(J90:J98)</f>
        <v>731</v>
      </c>
      <c r="K99" s="25"/>
      <c r="L99" s="19">
        <f t="shared" si="49"/>
        <v>120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3" t="s">
        <v>4</v>
      </c>
      <c r="D100" s="124"/>
      <c r="E100" s="31"/>
      <c r="F100" s="32">
        <f>F89+F99</f>
        <v>1403.5</v>
      </c>
      <c r="G100" s="32">
        <f t="shared" ref="G100" si="50">G89+G99</f>
        <v>41</v>
      </c>
      <c r="H100" s="32">
        <f t="shared" ref="H100" si="51">H89+H99</f>
        <v>44</v>
      </c>
      <c r="I100" s="32">
        <f t="shared" ref="I100" si="52">I89+I99</f>
        <v>183</v>
      </c>
      <c r="J100" s="32">
        <f t="shared" ref="J100:L100" si="53">J89+J99</f>
        <v>1293</v>
      </c>
      <c r="K100" s="32"/>
      <c r="L100" s="32">
        <f t="shared" si="53"/>
        <v>204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6" t="s">
        <v>123</v>
      </c>
      <c r="F101" s="77">
        <v>205</v>
      </c>
      <c r="G101" s="78">
        <v>5</v>
      </c>
      <c r="H101" s="78">
        <v>4</v>
      </c>
      <c r="I101" s="78">
        <v>24</v>
      </c>
      <c r="J101" s="79">
        <v>156</v>
      </c>
      <c r="K101" s="80">
        <v>302</v>
      </c>
      <c r="L101" s="51">
        <v>25.18</v>
      </c>
    </row>
    <row r="102" spans="1:12" ht="15" x14ac:dyDescent="0.25">
      <c r="A102" s="23"/>
      <c r="B102" s="15"/>
      <c r="C102" s="11"/>
      <c r="D102" s="6" t="s">
        <v>56</v>
      </c>
      <c r="E102" s="86" t="s">
        <v>122</v>
      </c>
      <c r="F102" s="67">
        <v>23.5</v>
      </c>
      <c r="G102" s="67">
        <v>6</v>
      </c>
      <c r="H102" s="67">
        <v>9</v>
      </c>
      <c r="I102" s="67">
        <v>1</v>
      </c>
      <c r="J102" s="87">
        <v>69</v>
      </c>
      <c r="K102" s="85">
        <v>3</v>
      </c>
      <c r="L102" s="54">
        <v>8.51</v>
      </c>
    </row>
    <row r="103" spans="1:12" ht="15" x14ac:dyDescent="0.25">
      <c r="A103" s="23"/>
      <c r="B103" s="15"/>
      <c r="C103" s="11"/>
      <c r="D103" s="7" t="s">
        <v>22</v>
      </c>
      <c r="E103" s="74" t="s">
        <v>55</v>
      </c>
      <c r="F103" s="67">
        <v>200</v>
      </c>
      <c r="G103" s="67">
        <v>6</v>
      </c>
      <c r="H103" s="67">
        <v>6</v>
      </c>
      <c r="I103" s="67">
        <v>34</v>
      </c>
      <c r="J103" s="55">
        <v>213</v>
      </c>
      <c r="K103" s="85">
        <v>693</v>
      </c>
      <c r="L103" s="54">
        <v>19.3</v>
      </c>
    </row>
    <row r="104" spans="1:12" ht="15" x14ac:dyDescent="0.25">
      <c r="A104" s="23"/>
      <c r="B104" s="15"/>
      <c r="C104" s="11"/>
      <c r="D104" s="7" t="s">
        <v>23</v>
      </c>
      <c r="E104" s="74" t="s">
        <v>43</v>
      </c>
      <c r="F104" s="67">
        <v>25</v>
      </c>
      <c r="G104" s="67">
        <v>2</v>
      </c>
      <c r="H104" s="67">
        <v>0</v>
      </c>
      <c r="I104" s="67">
        <v>10</v>
      </c>
      <c r="J104" s="55">
        <v>52</v>
      </c>
      <c r="K104" s="85" t="s">
        <v>44</v>
      </c>
      <c r="L104" s="54">
        <v>1.77</v>
      </c>
    </row>
    <row r="105" spans="1:12" ht="15" x14ac:dyDescent="0.25">
      <c r="A105" s="23"/>
      <c r="B105" s="15"/>
      <c r="C105" s="11"/>
      <c r="D105" s="7" t="s">
        <v>24</v>
      </c>
      <c r="E105" s="86" t="s">
        <v>124</v>
      </c>
      <c r="F105" s="67">
        <v>100</v>
      </c>
      <c r="G105" s="67">
        <v>1</v>
      </c>
      <c r="H105" s="67">
        <v>0</v>
      </c>
      <c r="I105" s="67">
        <v>8</v>
      </c>
      <c r="J105" s="87">
        <v>38</v>
      </c>
      <c r="K105" s="85" t="s">
        <v>44</v>
      </c>
      <c r="L105" s="54">
        <v>29.24</v>
      </c>
    </row>
    <row r="106" spans="1:12" ht="15" x14ac:dyDescent="0.25">
      <c r="A106" s="23"/>
      <c r="B106" s="15"/>
      <c r="C106" s="11"/>
      <c r="D106" s="6"/>
      <c r="E106" s="86"/>
      <c r="F106" s="67"/>
      <c r="G106" s="67"/>
      <c r="H106" s="67"/>
      <c r="I106" s="67"/>
      <c r="J106" s="87"/>
      <c r="K106" s="85"/>
      <c r="L106" s="54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553.5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77</v>
      </c>
      <c r="J108" s="19">
        <f t="shared" si="54"/>
        <v>528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6"/>
      <c r="F109" s="67"/>
      <c r="G109" s="67"/>
      <c r="H109" s="67"/>
      <c r="I109" s="67"/>
      <c r="J109" s="55"/>
      <c r="K109" s="88"/>
      <c r="L109" s="54"/>
    </row>
    <row r="110" spans="1:12" ht="15" x14ac:dyDescent="0.25">
      <c r="A110" s="23"/>
      <c r="B110" s="15"/>
      <c r="C110" s="11"/>
      <c r="D110" s="7" t="s">
        <v>27</v>
      </c>
      <c r="E110" s="63" t="s">
        <v>125</v>
      </c>
      <c r="F110" s="87">
        <v>210</v>
      </c>
      <c r="G110" s="67">
        <v>3</v>
      </c>
      <c r="H110" s="67">
        <v>4</v>
      </c>
      <c r="I110" s="67">
        <v>18</v>
      </c>
      <c r="J110" s="55">
        <v>117</v>
      </c>
      <c r="K110" s="69">
        <v>132</v>
      </c>
      <c r="L110" s="54">
        <v>10.82</v>
      </c>
    </row>
    <row r="111" spans="1:12" ht="15" x14ac:dyDescent="0.25">
      <c r="A111" s="23"/>
      <c r="B111" s="15"/>
      <c r="C111" s="11"/>
      <c r="D111" s="7" t="s">
        <v>28</v>
      </c>
      <c r="E111" s="41" t="s">
        <v>68</v>
      </c>
      <c r="F111" s="42">
        <v>90</v>
      </c>
      <c r="G111" s="42">
        <v>14</v>
      </c>
      <c r="H111" s="42">
        <v>18</v>
      </c>
      <c r="I111" s="42">
        <v>5</v>
      </c>
      <c r="J111" s="42">
        <v>232</v>
      </c>
      <c r="K111" s="43" t="s">
        <v>69</v>
      </c>
      <c r="L111" s="42">
        <v>80.180000000000007</v>
      </c>
    </row>
    <row r="112" spans="1:12" ht="15" x14ac:dyDescent="0.25">
      <c r="A112" s="23"/>
      <c r="B112" s="15"/>
      <c r="C112" s="11"/>
      <c r="D112" s="7" t="s">
        <v>29</v>
      </c>
      <c r="E112" s="89" t="s">
        <v>70</v>
      </c>
      <c r="F112" s="90">
        <v>180</v>
      </c>
      <c r="G112" s="90">
        <v>6</v>
      </c>
      <c r="H112" s="90">
        <v>5</v>
      </c>
      <c r="I112" s="90">
        <v>39</v>
      </c>
      <c r="J112" s="90">
        <v>222</v>
      </c>
      <c r="K112" s="91">
        <v>516</v>
      </c>
      <c r="L112" s="54">
        <v>14.09</v>
      </c>
    </row>
    <row r="113" spans="1:12" ht="45" x14ac:dyDescent="0.25">
      <c r="A113" s="23"/>
      <c r="B113" s="15"/>
      <c r="C113" s="11"/>
      <c r="D113" s="7" t="s">
        <v>30</v>
      </c>
      <c r="E113" s="70" t="s">
        <v>47</v>
      </c>
      <c r="F113" s="71">
        <v>200</v>
      </c>
      <c r="G113" s="72">
        <v>0</v>
      </c>
      <c r="H113" s="72">
        <v>0</v>
      </c>
      <c r="I113" s="72">
        <v>19</v>
      </c>
      <c r="J113" s="72">
        <v>78</v>
      </c>
      <c r="K113" s="92" t="s">
        <v>48</v>
      </c>
      <c r="L113" s="93">
        <v>11.84</v>
      </c>
    </row>
    <row r="114" spans="1:12" ht="15" x14ac:dyDescent="0.25">
      <c r="A114" s="23"/>
      <c r="B114" s="15"/>
      <c r="C114" s="11"/>
      <c r="D114" s="7" t="s">
        <v>31</v>
      </c>
      <c r="E114" s="74" t="s">
        <v>43</v>
      </c>
      <c r="F114" s="67">
        <v>30</v>
      </c>
      <c r="G114" s="67">
        <v>2</v>
      </c>
      <c r="H114" s="67">
        <v>1</v>
      </c>
      <c r="I114" s="67">
        <v>12</v>
      </c>
      <c r="J114" s="55">
        <v>62</v>
      </c>
      <c r="K114" s="94" t="s">
        <v>44</v>
      </c>
      <c r="L114" s="54">
        <v>3.07</v>
      </c>
    </row>
    <row r="115" spans="1:12" ht="15" x14ac:dyDescent="0.25">
      <c r="A115" s="23"/>
      <c r="B115" s="15"/>
      <c r="C115" s="11"/>
      <c r="D115" s="7" t="s">
        <v>32</v>
      </c>
      <c r="E115" s="74"/>
      <c r="F115" s="67"/>
      <c r="G115" s="67"/>
      <c r="H115" s="67"/>
      <c r="I115" s="67"/>
      <c r="J115" s="55"/>
      <c r="K115" s="94"/>
      <c r="L115" s="54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</v>
      </c>
      <c r="H118" s="19">
        <f t="shared" si="56"/>
        <v>28</v>
      </c>
      <c r="I118" s="19">
        <f t="shared" si="56"/>
        <v>93</v>
      </c>
      <c r="J118" s="19">
        <f t="shared" si="56"/>
        <v>711</v>
      </c>
      <c r="K118" s="25"/>
      <c r="L118" s="19">
        <f t="shared" ref="L118" si="57">SUM(L109:L117)</f>
        <v>120</v>
      </c>
    </row>
    <row r="119" spans="1:12" ht="15.75" thickBot="1" x14ac:dyDescent="0.25">
      <c r="A119" s="29">
        <f>A101</f>
        <v>2</v>
      </c>
      <c r="B119" s="30">
        <f>B101</f>
        <v>1</v>
      </c>
      <c r="C119" s="123" t="s">
        <v>4</v>
      </c>
      <c r="D119" s="124"/>
      <c r="E119" s="31"/>
      <c r="F119" s="32">
        <f>F108+F118</f>
        <v>1263.5</v>
      </c>
      <c r="G119" s="32">
        <f t="shared" ref="G119" si="58">G108+G118</f>
        <v>45</v>
      </c>
      <c r="H119" s="32">
        <f t="shared" ref="H119" si="59">H108+H118</f>
        <v>47</v>
      </c>
      <c r="I119" s="32">
        <f t="shared" ref="I119" si="60">I108+I118</f>
        <v>170</v>
      </c>
      <c r="J119" s="32">
        <f t="shared" ref="J119:L119" si="61">J108+J118</f>
        <v>1239</v>
      </c>
      <c r="K119" s="32"/>
      <c r="L119" s="32">
        <f t="shared" si="61"/>
        <v>204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00" t="s">
        <v>126</v>
      </c>
      <c r="F120" s="67">
        <v>225</v>
      </c>
      <c r="G120" s="67">
        <v>19</v>
      </c>
      <c r="H120" s="67">
        <v>19</v>
      </c>
      <c r="I120" s="67">
        <v>45</v>
      </c>
      <c r="J120" s="78">
        <v>432</v>
      </c>
      <c r="K120" s="85" t="s">
        <v>74</v>
      </c>
      <c r="L120" s="51">
        <v>78.84</v>
      </c>
    </row>
    <row r="121" spans="1:12" ht="15" x14ac:dyDescent="0.25">
      <c r="A121" s="14"/>
      <c r="B121" s="15"/>
      <c r="C121" s="11"/>
      <c r="D121" s="6"/>
      <c r="E121" s="95"/>
      <c r="F121" s="78"/>
      <c r="G121" s="78"/>
      <c r="H121" s="78"/>
      <c r="I121" s="78"/>
      <c r="J121" s="78"/>
      <c r="K121" s="80"/>
      <c r="L121" s="53"/>
    </row>
    <row r="122" spans="1:12" ht="15" x14ac:dyDescent="0.25">
      <c r="A122" s="14"/>
      <c r="B122" s="15"/>
      <c r="C122" s="11"/>
      <c r="D122" s="7" t="s">
        <v>22</v>
      </c>
      <c r="E122" s="74" t="s">
        <v>71</v>
      </c>
      <c r="F122" s="67">
        <v>200</v>
      </c>
      <c r="G122" s="67">
        <v>0</v>
      </c>
      <c r="H122" s="67">
        <v>0</v>
      </c>
      <c r="I122" s="67">
        <v>14</v>
      </c>
      <c r="J122" s="55">
        <v>57</v>
      </c>
      <c r="K122" s="85">
        <v>685</v>
      </c>
      <c r="L122" s="54">
        <v>2.36</v>
      </c>
    </row>
    <row r="123" spans="1:12" ht="15" x14ac:dyDescent="0.25">
      <c r="A123" s="14"/>
      <c r="B123" s="15"/>
      <c r="C123" s="11"/>
      <c r="D123" s="7" t="s">
        <v>23</v>
      </c>
      <c r="E123" s="74" t="s">
        <v>43</v>
      </c>
      <c r="F123" s="67">
        <v>20</v>
      </c>
      <c r="G123" s="67">
        <v>1</v>
      </c>
      <c r="H123" s="67">
        <v>0</v>
      </c>
      <c r="I123" s="67">
        <v>8</v>
      </c>
      <c r="J123" s="55">
        <v>41</v>
      </c>
      <c r="K123" s="85" t="s">
        <v>44</v>
      </c>
      <c r="L123" s="54">
        <v>2.8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67</v>
      </c>
      <c r="J127" s="19">
        <f t="shared" si="62"/>
        <v>530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127</v>
      </c>
      <c r="F128" s="87">
        <v>60</v>
      </c>
      <c r="G128" s="67">
        <v>0</v>
      </c>
      <c r="H128" s="67">
        <v>5</v>
      </c>
      <c r="I128" s="67">
        <v>3</v>
      </c>
      <c r="J128" s="55">
        <v>54</v>
      </c>
      <c r="K128" s="85" t="s">
        <v>128</v>
      </c>
      <c r="L128" s="101">
        <v>19.399999999999999</v>
      </c>
    </row>
    <row r="129" spans="1:12" ht="15" x14ac:dyDescent="0.25">
      <c r="A129" s="14"/>
      <c r="B129" s="15"/>
      <c r="C129" s="11"/>
      <c r="D129" s="7" t="s">
        <v>27</v>
      </c>
      <c r="E129" s="63" t="s">
        <v>129</v>
      </c>
      <c r="F129" s="87">
        <v>210</v>
      </c>
      <c r="G129" s="67">
        <v>3</v>
      </c>
      <c r="H129" s="67">
        <v>5</v>
      </c>
      <c r="I129" s="67">
        <v>17</v>
      </c>
      <c r="J129" s="55">
        <v>121</v>
      </c>
      <c r="K129" s="69">
        <v>139</v>
      </c>
      <c r="L129" s="101">
        <v>8.31</v>
      </c>
    </row>
    <row r="130" spans="1:12" ht="15" x14ac:dyDescent="0.25">
      <c r="A130" s="14"/>
      <c r="B130" s="15"/>
      <c r="C130" s="11"/>
      <c r="D130" s="7" t="s">
        <v>28</v>
      </c>
      <c r="E130" s="86" t="s">
        <v>72</v>
      </c>
      <c r="F130" s="67">
        <v>90</v>
      </c>
      <c r="G130" s="67">
        <v>15</v>
      </c>
      <c r="H130" s="67">
        <v>12</v>
      </c>
      <c r="I130" s="67">
        <v>1</v>
      </c>
      <c r="J130" s="55">
        <v>168</v>
      </c>
      <c r="K130" s="88">
        <v>505</v>
      </c>
      <c r="L130" s="64">
        <v>57.35</v>
      </c>
    </row>
    <row r="131" spans="1:12" ht="15" x14ac:dyDescent="0.25">
      <c r="A131" s="14"/>
      <c r="B131" s="15"/>
      <c r="C131" s="11"/>
      <c r="D131" s="7" t="s">
        <v>29</v>
      </c>
      <c r="E131" s="96" t="s">
        <v>100</v>
      </c>
      <c r="F131" s="97">
        <v>150</v>
      </c>
      <c r="G131" s="71">
        <v>3</v>
      </c>
      <c r="H131" s="71">
        <v>4</v>
      </c>
      <c r="I131" s="71">
        <v>21</v>
      </c>
      <c r="J131" s="90">
        <v>133</v>
      </c>
      <c r="K131" s="98">
        <v>520</v>
      </c>
      <c r="L131" s="64">
        <v>17.72</v>
      </c>
    </row>
    <row r="132" spans="1:12" ht="15" x14ac:dyDescent="0.25">
      <c r="A132" s="14"/>
      <c r="B132" s="15"/>
      <c r="C132" s="11"/>
      <c r="D132" s="7" t="s">
        <v>30</v>
      </c>
      <c r="E132" s="70" t="s">
        <v>73</v>
      </c>
      <c r="F132" s="71">
        <v>200</v>
      </c>
      <c r="G132" s="71">
        <v>1</v>
      </c>
      <c r="H132" s="71">
        <v>0</v>
      </c>
      <c r="I132" s="71">
        <v>27</v>
      </c>
      <c r="J132" s="99">
        <v>113</v>
      </c>
      <c r="K132" s="83">
        <v>635</v>
      </c>
      <c r="L132" s="64">
        <v>12.14</v>
      </c>
    </row>
    <row r="133" spans="1:12" ht="15" x14ac:dyDescent="0.25">
      <c r="A133" s="14"/>
      <c r="B133" s="15"/>
      <c r="C133" s="11"/>
      <c r="D133" s="7" t="s">
        <v>31</v>
      </c>
      <c r="E133" s="74" t="s">
        <v>43</v>
      </c>
      <c r="F133" s="67">
        <v>60</v>
      </c>
      <c r="G133" s="67">
        <v>4</v>
      </c>
      <c r="H133" s="67">
        <v>1</v>
      </c>
      <c r="I133" s="67">
        <v>25</v>
      </c>
      <c r="J133" s="55">
        <v>124</v>
      </c>
      <c r="K133" s="75" t="s">
        <v>44</v>
      </c>
      <c r="L133" s="64">
        <v>3.3</v>
      </c>
    </row>
    <row r="134" spans="1:12" ht="15" x14ac:dyDescent="0.25">
      <c r="A134" s="14"/>
      <c r="B134" s="15"/>
      <c r="C134" s="11"/>
      <c r="D134" s="7" t="s">
        <v>32</v>
      </c>
      <c r="E134" s="74" t="s">
        <v>49</v>
      </c>
      <c r="F134" s="67">
        <v>20</v>
      </c>
      <c r="G134" s="67">
        <v>1</v>
      </c>
      <c r="H134" s="67">
        <v>0</v>
      </c>
      <c r="I134" s="67">
        <v>8</v>
      </c>
      <c r="J134" s="55">
        <v>41</v>
      </c>
      <c r="K134" s="75" t="s">
        <v>44</v>
      </c>
      <c r="L134" s="64">
        <v>1.78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10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27</v>
      </c>
      <c r="H137" s="19">
        <f t="shared" si="64"/>
        <v>27</v>
      </c>
      <c r="I137" s="19">
        <f t="shared" si="64"/>
        <v>102</v>
      </c>
      <c r="J137" s="19">
        <f t="shared" si="64"/>
        <v>754</v>
      </c>
      <c r="K137" s="25"/>
      <c r="L137" s="19">
        <f t="shared" ref="L137" si="65">SUM(L128:L136)</f>
        <v>120</v>
      </c>
    </row>
    <row r="138" spans="1:12" ht="15.75" thickBot="1" x14ac:dyDescent="0.25">
      <c r="A138" s="33">
        <f>A120</f>
        <v>2</v>
      </c>
      <c r="B138" s="33">
        <f>B120</f>
        <v>2</v>
      </c>
      <c r="C138" s="123" t="s">
        <v>4</v>
      </c>
      <c r="D138" s="124"/>
      <c r="E138" s="31"/>
      <c r="F138" s="32">
        <f>F127+F137</f>
        <v>1235</v>
      </c>
      <c r="G138" s="32">
        <f t="shared" ref="G138" si="66">G127+G137</f>
        <v>47</v>
      </c>
      <c r="H138" s="32">
        <f t="shared" ref="H138" si="67">H127+H137</f>
        <v>46</v>
      </c>
      <c r="I138" s="32">
        <f t="shared" ref="I138" si="68">I127+I137</f>
        <v>169</v>
      </c>
      <c r="J138" s="32">
        <f t="shared" ref="J138:L138" si="69">J127+J137</f>
        <v>1284</v>
      </c>
      <c r="K138" s="32"/>
      <c r="L138" s="32">
        <f t="shared" si="69"/>
        <v>204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4" t="s">
        <v>130</v>
      </c>
      <c r="F139" s="67">
        <v>210</v>
      </c>
      <c r="G139" s="67">
        <v>8</v>
      </c>
      <c r="H139" s="67">
        <v>9</v>
      </c>
      <c r="I139" s="67">
        <v>25</v>
      </c>
      <c r="J139" s="78">
        <v>208</v>
      </c>
      <c r="K139" s="85" t="s">
        <v>131</v>
      </c>
      <c r="L139" s="51">
        <v>32.79</v>
      </c>
    </row>
    <row r="140" spans="1:12" ht="15" x14ac:dyDescent="0.25">
      <c r="A140" s="23"/>
      <c r="B140" s="15"/>
      <c r="C140" s="11"/>
      <c r="D140" s="6" t="s">
        <v>56</v>
      </c>
      <c r="E140" s="81" t="s">
        <v>132</v>
      </c>
      <c r="F140" s="82">
        <v>70</v>
      </c>
      <c r="G140" s="82">
        <v>7</v>
      </c>
      <c r="H140" s="82">
        <v>6</v>
      </c>
      <c r="I140" s="82">
        <v>21</v>
      </c>
      <c r="J140" s="82">
        <v>158</v>
      </c>
      <c r="K140" s="85" t="s">
        <v>133</v>
      </c>
      <c r="L140" s="84">
        <v>37.03</v>
      </c>
    </row>
    <row r="141" spans="1:12" ht="15" x14ac:dyDescent="0.25">
      <c r="A141" s="23"/>
      <c r="B141" s="15"/>
      <c r="C141" s="11"/>
      <c r="D141" s="7" t="s">
        <v>22</v>
      </c>
      <c r="E141" s="74" t="s">
        <v>42</v>
      </c>
      <c r="F141" s="67">
        <v>200</v>
      </c>
      <c r="G141" s="67">
        <v>4</v>
      </c>
      <c r="H141" s="67">
        <v>6</v>
      </c>
      <c r="I141" s="67">
        <v>25</v>
      </c>
      <c r="J141" s="55">
        <v>173</v>
      </c>
      <c r="K141" s="85">
        <v>691</v>
      </c>
      <c r="L141" s="54">
        <v>12.35</v>
      </c>
    </row>
    <row r="142" spans="1:12" ht="15.75" customHeight="1" x14ac:dyDescent="0.25">
      <c r="A142" s="23"/>
      <c r="B142" s="15"/>
      <c r="C142" s="11"/>
      <c r="D142" s="7" t="s">
        <v>23</v>
      </c>
      <c r="E142" s="74" t="s">
        <v>43</v>
      </c>
      <c r="F142" s="67">
        <v>25</v>
      </c>
      <c r="G142" s="67">
        <v>2</v>
      </c>
      <c r="H142" s="67">
        <v>0</v>
      </c>
      <c r="I142" s="67">
        <v>10</v>
      </c>
      <c r="J142" s="55">
        <v>52</v>
      </c>
      <c r="K142" s="85" t="s">
        <v>44</v>
      </c>
      <c r="L142" s="54">
        <v>1.83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21</v>
      </c>
      <c r="I146" s="19">
        <f t="shared" si="70"/>
        <v>81</v>
      </c>
      <c r="J146" s="19">
        <f t="shared" si="70"/>
        <v>591</v>
      </c>
      <c r="K146" s="25"/>
      <c r="L146" s="19">
        <f t="shared" ref="L146" si="71">SUM(L139:L145)</f>
        <v>83.999999999999986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86</v>
      </c>
      <c r="F147" s="87">
        <v>60</v>
      </c>
      <c r="G147" s="67">
        <v>0</v>
      </c>
      <c r="H147" s="67">
        <v>3</v>
      </c>
      <c r="I147" s="67">
        <v>1</v>
      </c>
      <c r="J147" s="55">
        <v>34</v>
      </c>
      <c r="K147" s="85" t="s">
        <v>134</v>
      </c>
      <c r="L147" s="58">
        <v>20.05</v>
      </c>
    </row>
    <row r="148" spans="1:12" ht="15" x14ac:dyDescent="0.25">
      <c r="A148" s="23"/>
      <c r="B148" s="15"/>
      <c r="C148" s="11"/>
      <c r="D148" s="7" t="s">
        <v>27</v>
      </c>
      <c r="E148" s="122" t="s">
        <v>135</v>
      </c>
      <c r="F148" s="87">
        <v>205</v>
      </c>
      <c r="G148" s="67">
        <v>1</v>
      </c>
      <c r="H148" s="67">
        <v>4</v>
      </c>
      <c r="I148" s="67">
        <v>25</v>
      </c>
      <c r="J148" s="55">
        <v>138</v>
      </c>
      <c r="K148" s="69" t="s">
        <v>87</v>
      </c>
      <c r="L148" s="54">
        <v>8.68</v>
      </c>
    </row>
    <row r="149" spans="1:12" ht="15" x14ac:dyDescent="0.25">
      <c r="A149" s="23"/>
      <c r="B149" s="15"/>
      <c r="C149" s="11"/>
      <c r="D149" s="7" t="s">
        <v>28</v>
      </c>
      <c r="E149" s="86" t="s">
        <v>89</v>
      </c>
      <c r="F149" s="67">
        <v>90</v>
      </c>
      <c r="G149" s="67">
        <v>8</v>
      </c>
      <c r="H149" s="67">
        <v>10</v>
      </c>
      <c r="I149" s="67">
        <v>40</v>
      </c>
      <c r="J149" s="55">
        <v>279</v>
      </c>
      <c r="K149" s="88" t="s">
        <v>90</v>
      </c>
      <c r="L149" s="54">
        <v>69.03</v>
      </c>
    </row>
    <row r="150" spans="1:12" ht="15" x14ac:dyDescent="0.25">
      <c r="A150" s="23"/>
      <c r="B150" s="15"/>
      <c r="C150" s="11"/>
      <c r="D150" s="7" t="s">
        <v>29</v>
      </c>
      <c r="E150" s="104" t="s">
        <v>88</v>
      </c>
      <c r="F150" s="106">
        <v>150</v>
      </c>
      <c r="G150" s="109">
        <v>15</v>
      </c>
      <c r="H150" s="109">
        <v>9</v>
      </c>
      <c r="I150" s="110">
        <v>10</v>
      </c>
      <c r="J150" s="108">
        <v>181</v>
      </c>
      <c r="K150" s="105">
        <v>508</v>
      </c>
      <c r="L150" s="107">
        <v>11.45</v>
      </c>
    </row>
    <row r="151" spans="1:12" ht="25.5" x14ac:dyDescent="0.25">
      <c r="A151" s="23"/>
      <c r="B151" s="15"/>
      <c r="C151" s="11"/>
      <c r="D151" s="7" t="s">
        <v>30</v>
      </c>
      <c r="E151" s="74" t="s">
        <v>136</v>
      </c>
      <c r="F151" s="67">
        <v>200</v>
      </c>
      <c r="G151" s="67">
        <v>0</v>
      </c>
      <c r="H151" s="67">
        <v>0</v>
      </c>
      <c r="I151" s="67">
        <v>8</v>
      </c>
      <c r="J151" s="78">
        <v>36</v>
      </c>
      <c r="K151" s="75" t="s">
        <v>137</v>
      </c>
      <c r="L151" s="54">
        <v>6.37</v>
      </c>
    </row>
    <row r="152" spans="1:12" ht="15" x14ac:dyDescent="0.25">
      <c r="A152" s="23"/>
      <c r="B152" s="15"/>
      <c r="C152" s="11"/>
      <c r="D152" s="7" t="s">
        <v>31</v>
      </c>
      <c r="E152" s="74" t="s">
        <v>43</v>
      </c>
      <c r="F152" s="67">
        <v>20</v>
      </c>
      <c r="G152" s="67">
        <v>1</v>
      </c>
      <c r="H152" s="67">
        <v>0</v>
      </c>
      <c r="I152" s="67">
        <v>8</v>
      </c>
      <c r="J152" s="55">
        <v>41</v>
      </c>
      <c r="K152" s="75" t="s">
        <v>44</v>
      </c>
      <c r="L152" s="54">
        <v>2.64</v>
      </c>
    </row>
    <row r="153" spans="1:12" ht="15" x14ac:dyDescent="0.25">
      <c r="A153" s="23"/>
      <c r="B153" s="15"/>
      <c r="C153" s="11"/>
      <c r="D153" s="7" t="s">
        <v>32</v>
      </c>
      <c r="E153" s="74" t="s">
        <v>54</v>
      </c>
      <c r="F153" s="67">
        <v>20</v>
      </c>
      <c r="G153" s="67">
        <v>1</v>
      </c>
      <c r="H153" s="67">
        <v>0</v>
      </c>
      <c r="I153" s="67">
        <v>8</v>
      </c>
      <c r="J153" s="55">
        <v>41</v>
      </c>
      <c r="K153" s="75" t="s">
        <v>44</v>
      </c>
      <c r="L153" s="54">
        <v>1.78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100</v>
      </c>
      <c r="J156" s="19">
        <f t="shared" si="72"/>
        <v>750</v>
      </c>
      <c r="K156" s="25"/>
      <c r="L156" s="19">
        <f t="shared" ref="L156" si="73">SUM(L147:L155)</f>
        <v>120.00000000000001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123" t="s">
        <v>4</v>
      </c>
      <c r="D157" s="124"/>
      <c r="E157" s="31"/>
      <c r="F157" s="32">
        <f>F146+F156</f>
        <v>1250</v>
      </c>
      <c r="G157" s="32">
        <f t="shared" ref="G157" si="74">G146+G156</f>
        <v>47</v>
      </c>
      <c r="H157" s="32">
        <f t="shared" ref="H157" si="75">H146+H156</f>
        <v>47</v>
      </c>
      <c r="I157" s="32">
        <f t="shared" ref="I157" si="76">I146+I156</f>
        <v>181</v>
      </c>
      <c r="J157" s="32">
        <f t="shared" ref="J157:L157" si="77">J146+J156</f>
        <v>1341</v>
      </c>
      <c r="K157" s="32"/>
      <c r="L157" s="32">
        <f t="shared" si="77"/>
        <v>204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74" t="s">
        <v>91</v>
      </c>
      <c r="F158" s="67">
        <v>210</v>
      </c>
      <c r="G158" s="67">
        <v>7</v>
      </c>
      <c r="H158" s="67">
        <v>16</v>
      </c>
      <c r="I158" s="67">
        <v>20</v>
      </c>
      <c r="J158" s="103">
        <v>247</v>
      </c>
      <c r="K158" s="50" t="s">
        <v>92</v>
      </c>
      <c r="L158" s="51">
        <v>35.450000000000003</v>
      </c>
    </row>
    <row r="159" spans="1:12" ht="15" x14ac:dyDescent="0.25">
      <c r="A159" s="23"/>
      <c r="B159" s="15"/>
      <c r="C159" s="11"/>
      <c r="D159" s="6" t="s">
        <v>93</v>
      </c>
      <c r="E159" s="81" t="s">
        <v>94</v>
      </c>
      <c r="F159" s="82">
        <v>40</v>
      </c>
      <c r="G159" s="82">
        <v>5</v>
      </c>
      <c r="H159" s="82">
        <v>5</v>
      </c>
      <c r="I159" s="82">
        <v>0</v>
      </c>
      <c r="J159" s="99">
        <v>63</v>
      </c>
      <c r="K159" s="83" t="s">
        <v>95</v>
      </c>
      <c r="L159" s="53">
        <v>14.72</v>
      </c>
    </row>
    <row r="160" spans="1:12" ht="15" x14ac:dyDescent="0.25">
      <c r="A160" s="23"/>
      <c r="B160" s="15"/>
      <c r="C160" s="11"/>
      <c r="D160" s="7" t="s">
        <v>22</v>
      </c>
      <c r="E160" s="74" t="s">
        <v>75</v>
      </c>
      <c r="F160" s="67">
        <v>200</v>
      </c>
      <c r="G160" s="67">
        <v>2</v>
      </c>
      <c r="H160" s="67">
        <v>2</v>
      </c>
      <c r="I160" s="67">
        <v>21</v>
      </c>
      <c r="J160" s="55">
        <v>103</v>
      </c>
      <c r="K160" s="85" t="s">
        <v>59</v>
      </c>
      <c r="L160" s="54">
        <v>6.76</v>
      </c>
    </row>
    <row r="161" spans="1:12" ht="15" x14ac:dyDescent="0.25">
      <c r="A161" s="23"/>
      <c r="B161" s="15"/>
      <c r="C161" s="11"/>
      <c r="D161" s="7" t="s">
        <v>23</v>
      </c>
      <c r="E161" s="74" t="s">
        <v>43</v>
      </c>
      <c r="F161" s="67">
        <v>50</v>
      </c>
      <c r="G161" s="67">
        <v>3</v>
      </c>
      <c r="H161" s="67">
        <v>1</v>
      </c>
      <c r="I161" s="67">
        <v>21</v>
      </c>
      <c r="J161" s="55">
        <v>103</v>
      </c>
      <c r="K161" s="85" t="s">
        <v>44</v>
      </c>
      <c r="L161" s="54">
        <v>4.2699999999999996</v>
      </c>
    </row>
    <row r="162" spans="1:12" ht="15" x14ac:dyDescent="0.25">
      <c r="A162" s="23"/>
      <c r="B162" s="15"/>
      <c r="C162" s="11"/>
      <c r="D162" s="7" t="s">
        <v>24</v>
      </c>
      <c r="E162" s="86"/>
      <c r="F162" s="67"/>
      <c r="G162" s="67"/>
      <c r="H162" s="67"/>
      <c r="I162" s="67"/>
      <c r="J162" s="87"/>
      <c r="K162" s="85"/>
      <c r="L162" s="54"/>
    </row>
    <row r="163" spans="1:12" ht="15" x14ac:dyDescent="0.25">
      <c r="A163" s="23"/>
      <c r="B163" s="15"/>
      <c r="C163" s="11"/>
      <c r="D163" s="6" t="s">
        <v>30</v>
      </c>
      <c r="E163" s="41" t="s">
        <v>61</v>
      </c>
      <c r="F163" s="42">
        <v>200</v>
      </c>
      <c r="G163" s="42">
        <v>1</v>
      </c>
      <c r="H163" s="42">
        <v>0</v>
      </c>
      <c r="I163" s="42">
        <v>10</v>
      </c>
      <c r="J163" s="42">
        <v>43</v>
      </c>
      <c r="K163" s="43" t="s">
        <v>44</v>
      </c>
      <c r="L163" s="42">
        <v>22.8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72</v>
      </c>
      <c r="J165" s="19">
        <f t="shared" si="78"/>
        <v>559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96</v>
      </c>
      <c r="F166" s="87">
        <v>60</v>
      </c>
      <c r="G166" s="67">
        <v>0</v>
      </c>
      <c r="H166" s="67">
        <v>3</v>
      </c>
      <c r="I166" s="67">
        <v>1</v>
      </c>
      <c r="J166" s="55">
        <v>34</v>
      </c>
      <c r="K166" s="85" t="s">
        <v>90</v>
      </c>
      <c r="L166" s="54">
        <v>21.78</v>
      </c>
    </row>
    <row r="167" spans="1:12" ht="15" x14ac:dyDescent="0.25">
      <c r="A167" s="23"/>
      <c r="B167" s="15"/>
      <c r="C167" s="11"/>
      <c r="D167" s="7" t="s">
        <v>27</v>
      </c>
      <c r="E167" s="112" t="s">
        <v>138</v>
      </c>
      <c r="F167" s="87">
        <v>205</v>
      </c>
      <c r="G167" s="67">
        <v>4</v>
      </c>
      <c r="H167" s="67">
        <v>3</v>
      </c>
      <c r="I167" s="67">
        <v>5</v>
      </c>
      <c r="J167" s="55">
        <v>63</v>
      </c>
      <c r="K167" s="69">
        <v>110</v>
      </c>
      <c r="L167" s="54">
        <v>10.26</v>
      </c>
    </row>
    <row r="168" spans="1:12" ht="15" x14ac:dyDescent="0.25">
      <c r="A168" s="23"/>
      <c r="B168" s="15"/>
      <c r="C168" s="11"/>
      <c r="D168" s="7" t="s">
        <v>28</v>
      </c>
      <c r="E168" s="86"/>
      <c r="F168" s="87"/>
      <c r="G168" s="67"/>
      <c r="H168" s="67"/>
      <c r="I168" s="67"/>
      <c r="J168" s="55"/>
      <c r="K168" s="88"/>
      <c r="L168" s="54"/>
    </row>
    <row r="169" spans="1:12" ht="30.75" thickBot="1" x14ac:dyDescent="0.3">
      <c r="A169" s="23"/>
      <c r="B169" s="15"/>
      <c r="C169" s="11"/>
      <c r="D169" s="7" t="s">
        <v>29</v>
      </c>
      <c r="E169" s="113" t="s">
        <v>77</v>
      </c>
      <c r="F169" s="87">
        <v>200</v>
      </c>
      <c r="G169" s="67">
        <v>13</v>
      </c>
      <c r="H169" s="67">
        <v>16</v>
      </c>
      <c r="I169" s="67">
        <v>37</v>
      </c>
      <c r="J169" s="55">
        <v>342</v>
      </c>
      <c r="K169" s="88" t="s">
        <v>76</v>
      </c>
      <c r="L169" s="54">
        <v>69.64</v>
      </c>
    </row>
    <row r="170" spans="1:12" ht="15" x14ac:dyDescent="0.25">
      <c r="A170" s="23"/>
      <c r="B170" s="15"/>
      <c r="C170" s="11"/>
      <c r="D170" s="7" t="s">
        <v>30</v>
      </c>
      <c r="E170" s="70" t="s">
        <v>66</v>
      </c>
      <c r="F170" s="71">
        <v>200</v>
      </c>
      <c r="G170" s="71">
        <v>0</v>
      </c>
      <c r="H170" s="71">
        <v>0</v>
      </c>
      <c r="I170" s="71">
        <v>22</v>
      </c>
      <c r="J170" s="72">
        <v>90</v>
      </c>
      <c r="K170" s="73" t="s">
        <v>67</v>
      </c>
      <c r="L170" s="51">
        <v>10.37</v>
      </c>
    </row>
    <row r="171" spans="1:12" ht="15" x14ac:dyDescent="0.25">
      <c r="A171" s="23"/>
      <c r="B171" s="15"/>
      <c r="C171" s="11"/>
      <c r="D171" s="7" t="s">
        <v>31</v>
      </c>
      <c r="E171" s="74" t="s">
        <v>43</v>
      </c>
      <c r="F171" s="67">
        <v>46.1</v>
      </c>
      <c r="G171" s="67">
        <v>3</v>
      </c>
      <c r="H171" s="67">
        <v>1</v>
      </c>
      <c r="I171" s="67">
        <v>21</v>
      </c>
      <c r="J171" s="42">
        <v>103</v>
      </c>
      <c r="K171" s="94" t="s">
        <v>44</v>
      </c>
      <c r="L171" s="54">
        <v>4.41</v>
      </c>
    </row>
    <row r="172" spans="1:12" ht="15" x14ac:dyDescent="0.25">
      <c r="A172" s="23"/>
      <c r="B172" s="15"/>
      <c r="C172" s="11"/>
      <c r="D172" s="7" t="s">
        <v>32</v>
      </c>
      <c r="E172" s="74" t="s">
        <v>49</v>
      </c>
      <c r="F172" s="67">
        <v>37</v>
      </c>
      <c r="G172" s="67">
        <v>3</v>
      </c>
      <c r="H172" s="67">
        <v>1</v>
      </c>
      <c r="I172" s="67">
        <v>21</v>
      </c>
      <c r="J172" s="42">
        <v>103</v>
      </c>
      <c r="K172" s="94" t="s">
        <v>44</v>
      </c>
      <c r="L172" s="54">
        <v>3.54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748.1</v>
      </c>
      <c r="G175" s="19">
        <f t="shared" ref="G175:J175" si="80">SUM(G166:G174)</f>
        <v>23</v>
      </c>
      <c r="H175" s="19">
        <f t="shared" si="80"/>
        <v>24</v>
      </c>
      <c r="I175" s="19">
        <f t="shared" si="80"/>
        <v>107</v>
      </c>
      <c r="J175" s="19">
        <f t="shared" si="80"/>
        <v>735</v>
      </c>
      <c r="K175" s="25"/>
      <c r="L175" s="19">
        <f t="shared" ref="L175" si="81">SUM(L166:L174)</f>
        <v>120.00000000000001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123" t="s">
        <v>4</v>
      </c>
      <c r="D176" s="124"/>
      <c r="E176" s="31"/>
      <c r="F176" s="32">
        <f>F165+F175</f>
        <v>1448.1</v>
      </c>
      <c r="G176" s="32">
        <f t="shared" ref="G176" si="82">G165+G175</f>
        <v>41</v>
      </c>
      <c r="H176" s="32">
        <f t="shared" ref="H176" si="83">H165+H175</f>
        <v>48</v>
      </c>
      <c r="I176" s="32">
        <f t="shared" ref="I176" si="84">I165+I175</f>
        <v>179</v>
      </c>
      <c r="J176" s="32">
        <f t="shared" ref="J176:L176" si="85">J165+J175</f>
        <v>1294</v>
      </c>
      <c r="K176" s="32"/>
      <c r="L176" s="32">
        <f t="shared" si="85"/>
        <v>204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14" t="s">
        <v>139</v>
      </c>
      <c r="F177" s="67">
        <v>210</v>
      </c>
      <c r="G177" s="67">
        <v>10</v>
      </c>
      <c r="H177" s="67">
        <v>9</v>
      </c>
      <c r="I177" s="67">
        <v>32</v>
      </c>
      <c r="J177" s="103">
        <v>248</v>
      </c>
      <c r="K177" s="50">
        <v>302</v>
      </c>
      <c r="L177" s="51">
        <v>23.2</v>
      </c>
    </row>
    <row r="178" spans="1:12" ht="15" x14ac:dyDescent="0.25">
      <c r="A178" s="23"/>
      <c r="B178" s="15"/>
      <c r="C178" s="11"/>
      <c r="D178" s="6"/>
      <c r="E178" s="81"/>
      <c r="F178" s="82"/>
      <c r="G178" s="82"/>
      <c r="H178" s="82"/>
      <c r="I178" s="82"/>
      <c r="J178" s="99"/>
      <c r="K178" s="83"/>
      <c r="L178" s="84"/>
    </row>
    <row r="179" spans="1:12" ht="15" x14ac:dyDescent="0.25">
      <c r="A179" s="23"/>
      <c r="B179" s="15"/>
      <c r="C179" s="11"/>
      <c r="D179" s="7" t="s">
        <v>22</v>
      </c>
      <c r="E179" s="74" t="s">
        <v>55</v>
      </c>
      <c r="F179" s="67">
        <v>200</v>
      </c>
      <c r="G179" s="67">
        <v>6</v>
      </c>
      <c r="H179" s="67">
        <v>6</v>
      </c>
      <c r="I179" s="67">
        <v>34</v>
      </c>
      <c r="J179" s="55">
        <v>213</v>
      </c>
      <c r="K179" s="85">
        <v>693</v>
      </c>
      <c r="L179" s="54">
        <v>19.3</v>
      </c>
    </row>
    <row r="180" spans="1:12" ht="15" x14ac:dyDescent="0.25">
      <c r="A180" s="23"/>
      <c r="B180" s="15"/>
      <c r="C180" s="11"/>
      <c r="D180" s="7" t="s">
        <v>23</v>
      </c>
      <c r="E180" s="74" t="s">
        <v>43</v>
      </c>
      <c r="F180" s="67">
        <v>20</v>
      </c>
      <c r="G180" s="67">
        <v>1</v>
      </c>
      <c r="H180" s="67">
        <v>0</v>
      </c>
      <c r="I180" s="67">
        <v>8</v>
      </c>
      <c r="J180" s="55">
        <v>41</v>
      </c>
      <c r="K180" s="85" t="s">
        <v>44</v>
      </c>
      <c r="L180" s="54">
        <v>1.95</v>
      </c>
    </row>
    <row r="181" spans="1:12" ht="15" x14ac:dyDescent="0.25">
      <c r="A181" s="23"/>
      <c r="B181" s="15"/>
      <c r="C181" s="11"/>
      <c r="D181" s="7" t="s">
        <v>24</v>
      </c>
      <c r="E181" s="86" t="s">
        <v>45</v>
      </c>
      <c r="F181" s="67">
        <v>100</v>
      </c>
      <c r="G181" s="67">
        <v>0</v>
      </c>
      <c r="H181" s="67">
        <v>0</v>
      </c>
      <c r="I181" s="67">
        <v>10</v>
      </c>
      <c r="J181" s="87">
        <v>44</v>
      </c>
      <c r="K181" s="85" t="s">
        <v>44</v>
      </c>
      <c r="L181" s="54">
        <v>39.549999999999997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</v>
      </c>
      <c r="H184" s="19">
        <f t="shared" si="86"/>
        <v>15</v>
      </c>
      <c r="I184" s="19">
        <f t="shared" si="86"/>
        <v>84</v>
      </c>
      <c r="J184" s="19">
        <f t="shared" si="86"/>
        <v>546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122" t="s">
        <v>140</v>
      </c>
      <c r="F186" s="87">
        <v>215</v>
      </c>
      <c r="G186" s="67">
        <v>3</v>
      </c>
      <c r="H186" s="67">
        <v>5</v>
      </c>
      <c r="I186" s="67">
        <v>12</v>
      </c>
      <c r="J186" s="55">
        <v>105</v>
      </c>
      <c r="K186" s="69" t="s">
        <v>57</v>
      </c>
      <c r="L186" s="54">
        <v>16.47</v>
      </c>
    </row>
    <row r="187" spans="1:12" ht="15" x14ac:dyDescent="0.25">
      <c r="A187" s="23"/>
      <c r="B187" s="15"/>
      <c r="C187" s="11"/>
      <c r="D187" s="7" t="s">
        <v>28</v>
      </c>
      <c r="E187" s="86"/>
      <c r="F187" s="67"/>
      <c r="G187" s="67"/>
      <c r="H187" s="67"/>
      <c r="I187" s="67"/>
      <c r="J187" s="55"/>
      <c r="K187" s="88"/>
      <c r="L187" s="54"/>
    </row>
    <row r="188" spans="1:12" ht="30" x14ac:dyDescent="0.25">
      <c r="A188" s="23"/>
      <c r="B188" s="15"/>
      <c r="C188" s="11"/>
      <c r="D188" s="7" t="s">
        <v>29</v>
      </c>
      <c r="E188" s="116" t="s">
        <v>141</v>
      </c>
      <c r="F188" s="117">
        <v>180</v>
      </c>
      <c r="G188" s="120">
        <v>20</v>
      </c>
      <c r="H188" s="120">
        <v>18</v>
      </c>
      <c r="I188" s="121">
        <v>34</v>
      </c>
      <c r="J188" s="119">
        <v>378</v>
      </c>
      <c r="K188" s="115" t="s">
        <v>142</v>
      </c>
      <c r="L188" s="118">
        <v>71.900000000000006</v>
      </c>
    </row>
    <row r="189" spans="1:12" ht="15.75" thickBot="1" x14ac:dyDescent="0.3">
      <c r="A189" s="23"/>
      <c r="B189" s="15"/>
      <c r="C189" s="11"/>
      <c r="D189" s="7" t="s">
        <v>30</v>
      </c>
      <c r="E189" s="70" t="s">
        <v>58</v>
      </c>
      <c r="F189" s="71">
        <v>200</v>
      </c>
      <c r="G189" s="71">
        <v>0</v>
      </c>
      <c r="H189" s="71">
        <v>0</v>
      </c>
      <c r="I189" s="71">
        <v>21</v>
      </c>
      <c r="J189" s="72">
        <v>86</v>
      </c>
      <c r="K189" s="111">
        <v>700</v>
      </c>
      <c r="L189" s="60">
        <v>14.87</v>
      </c>
    </row>
    <row r="190" spans="1:12" ht="15" x14ac:dyDescent="0.25">
      <c r="A190" s="23"/>
      <c r="B190" s="15"/>
      <c r="C190" s="11"/>
      <c r="D190" s="7" t="s">
        <v>31</v>
      </c>
      <c r="E190" s="74" t="s">
        <v>43</v>
      </c>
      <c r="F190" s="67">
        <v>26.3</v>
      </c>
      <c r="G190" s="67">
        <v>4</v>
      </c>
      <c r="H190" s="67">
        <v>1</v>
      </c>
      <c r="I190" s="67">
        <v>25</v>
      </c>
      <c r="J190" s="55">
        <v>124</v>
      </c>
      <c r="K190" s="85" t="s">
        <v>44</v>
      </c>
      <c r="L190" s="54">
        <v>2.52</v>
      </c>
    </row>
    <row r="191" spans="1:12" ht="15" x14ac:dyDescent="0.25">
      <c r="A191" s="23"/>
      <c r="B191" s="15"/>
      <c r="C191" s="11"/>
      <c r="D191" s="7" t="s">
        <v>32</v>
      </c>
      <c r="E191" s="74" t="s">
        <v>49</v>
      </c>
      <c r="F191" s="67">
        <v>18.5</v>
      </c>
      <c r="G191" s="67">
        <v>1</v>
      </c>
      <c r="H191" s="67">
        <v>0</v>
      </c>
      <c r="I191" s="67">
        <v>7</v>
      </c>
      <c r="J191" s="55">
        <v>37</v>
      </c>
      <c r="K191" s="85" t="s">
        <v>44</v>
      </c>
      <c r="L191" s="54">
        <v>1.76</v>
      </c>
    </row>
    <row r="192" spans="1:12" ht="15" x14ac:dyDescent="0.25">
      <c r="A192" s="23"/>
      <c r="B192" s="15"/>
      <c r="C192" s="11"/>
      <c r="D192" s="6" t="s">
        <v>24</v>
      </c>
      <c r="E192" s="74" t="s">
        <v>65</v>
      </c>
      <c r="F192" s="67">
        <v>100</v>
      </c>
      <c r="G192" s="67">
        <v>1</v>
      </c>
      <c r="H192" s="67">
        <v>1</v>
      </c>
      <c r="I192" s="67">
        <v>11</v>
      </c>
      <c r="J192" s="55">
        <v>49</v>
      </c>
      <c r="K192" s="85" t="s">
        <v>44</v>
      </c>
      <c r="L192" s="54">
        <v>12.48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739.8</v>
      </c>
      <c r="G194" s="19">
        <f t="shared" ref="G194:J194" si="88">SUM(G185:G193)</f>
        <v>29</v>
      </c>
      <c r="H194" s="19">
        <f t="shared" si="88"/>
        <v>25</v>
      </c>
      <c r="I194" s="19">
        <f t="shared" si="88"/>
        <v>110</v>
      </c>
      <c r="J194" s="19">
        <f t="shared" si="88"/>
        <v>779</v>
      </c>
      <c r="K194" s="25"/>
      <c r="L194" s="19">
        <f t="shared" ref="L194" si="89">SUM(L185:L193)</f>
        <v>120.00000000000001</v>
      </c>
    </row>
    <row r="195" spans="1:12" ht="15" x14ac:dyDescent="0.2">
      <c r="A195" s="29">
        <f>A177</f>
        <v>2</v>
      </c>
      <c r="B195" s="30">
        <f>B177</f>
        <v>5</v>
      </c>
      <c r="C195" s="123" t="s">
        <v>4</v>
      </c>
      <c r="D195" s="124"/>
      <c r="E195" s="31"/>
      <c r="F195" s="32">
        <f>F184+F194</f>
        <v>1269.8</v>
      </c>
      <c r="G195" s="32">
        <f t="shared" ref="G195" si="90">G184+G194</f>
        <v>46</v>
      </c>
      <c r="H195" s="32">
        <f t="shared" ref="H195" si="91">H184+H194</f>
        <v>40</v>
      </c>
      <c r="I195" s="32">
        <f t="shared" ref="I195" si="92">I184+I194</f>
        <v>194</v>
      </c>
      <c r="J195" s="32">
        <f t="shared" ref="J195:L195" si="93">J184+J194</f>
        <v>1325</v>
      </c>
      <c r="K195" s="32"/>
      <c r="L195" s="32">
        <f t="shared" si="93"/>
        <v>204</v>
      </c>
    </row>
    <row r="196" spans="1:12" x14ac:dyDescent="0.2">
      <c r="A196" s="27"/>
      <c r="B196" s="28"/>
      <c r="C196" s="125" t="s">
        <v>5</v>
      </c>
      <c r="D196" s="125"/>
      <c r="E196" s="125"/>
      <c r="F196" s="34">
        <f>(F24+F43+F62+F81+F100+F119+F138+F157+F176+F195)/(IF(F24=0,0,1)+IF(F43=0,0,1)+IF(F62=0,0,1)+IF(F81=0,0,1)+IF(F100=0,0,1)+IF(F119=0,0,1)+IF(F138=0,0,1)+IF(F157=0,0,1)+IF(F176=0,0,1)+IF(F195=0,0,1))</f>
        <v>1311.3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45.5</v>
      </c>
      <c r="I196" s="34">
        <f t="shared" si="94"/>
        <v>181.7</v>
      </c>
      <c r="J196" s="34">
        <f t="shared" si="94"/>
        <v>1301.5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2024-09-04T01:24:27Z</dcterms:modified>
</cp:coreProperties>
</file>